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pture\Desktop\"/>
    </mc:Choice>
  </mc:AlternateContent>
  <bookViews>
    <workbookView xWindow="0" yWindow="0" windowWidth="28800" windowHeight="1243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G12" i="1" l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11" i="1"/>
  <c r="F6" i="1" l="1"/>
  <c r="H7" i="1" l="1"/>
  <c r="D11" i="1" s="1"/>
  <c r="E11" i="1" s="1"/>
  <c r="C11" i="1"/>
  <c r="B11" i="1"/>
  <c r="A12" i="1"/>
  <c r="A13" i="1" s="1"/>
  <c r="C13" i="1" s="1"/>
  <c r="F11" i="1" l="1"/>
  <c r="H11" i="1" s="1"/>
  <c r="D12" i="1"/>
  <c r="D13" i="1"/>
  <c r="C12" i="1"/>
  <c r="A14" i="1"/>
  <c r="C14" i="1" s="1"/>
  <c r="B13" i="1"/>
  <c r="B12" i="1"/>
  <c r="D14" i="1" l="1"/>
  <c r="E14" i="1" s="1"/>
  <c r="E12" i="1"/>
  <c r="F12" i="1"/>
  <c r="H12" i="1" s="1"/>
  <c r="F14" i="1"/>
  <c r="H14" i="1" s="1"/>
  <c r="E13" i="1"/>
  <c r="F13" i="1"/>
  <c r="H13" i="1" s="1"/>
  <c r="A15" i="1"/>
  <c r="B14" i="1"/>
  <c r="C15" i="1" l="1"/>
  <c r="D15" i="1"/>
  <c r="A16" i="1"/>
  <c r="B15" i="1"/>
  <c r="E15" i="1" l="1"/>
  <c r="F15" i="1"/>
  <c r="H15" i="1" s="1"/>
  <c r="C16" i="1"/>
  <c r="D16" i="1"/>
  <c r="A17" i="1"/>
  <c r="B16" i="1"/>
  <c r="C17" i="1" l="1"/>
  <c r="D17" i="1"/>
  <c r="E16" i="1"/>
  <c r="F16" i="1"/>
  <c r="H16" i="1" s="1"/>
  <c r="A18" i="1"/>
  <c r="B17" i="1"/>
  <c r="E17" i="1" l="1"/>
  <c r="F17" i="1"/>
  <c r="H17" i="1" s="1"/>
  <c r="C18" i="1"/>
  <c r="D18" i="1"/>
  <c r="A19" i="1"/>
  <c r="B18" i="1"/>
  <c r="C19" i="1" l="1"/>
  <c r="D19" i="1"/>
  <c r="E18" i="1"/>
  <c r="F18" i="1"/>
  <c r="H18" i="1" s="1"/>
  <c r="A20" i="1"/>
  <c r="B19" i="1"/>
  <c r="C20" i="1" l="1"/>
  <c r="D20" i="1"/>
  <c r="E19" i="1"/>
  <c r="F19" i="1"/>
  <c r="H19" i="1" s="1"/>
  <c r="A21" i="1"/>
  <c r="B20" i="1"/>
  <c r="E20" i="1" l="1"/>
  <c r="F20" i="1"/>
  <c r="H20" i="1" s="1"/>
  <c r="C21" i="1"/>
  <c r="D21" i="1"/>
  <c r="A22" i="1"/>
  <c r="B21" i="1"/>
  <c r="C22" i="1" l="1"/>
  <c r="D22" i="1"/>
  <c r="F21" i="1"/>
  <c r="H21" i="1" s="1"/>
  <c r="E21" i="1"/>
  <c r="A23" i="1"/>
  <c r="B22" i="1"/>
  <c r="C23" i="1" l="1"/>
  <c r="D23" i="1"/>
  <c r="E22" i="1"/>
  <c r="F22" i="1"/>
  <c r="H22" i="1" s="1"/>
  <c r="A24" i="1"/>
  <c r="B23" i="1"/>
  <c r="C24" i="1" l="1"/>
  <c r="D24" i="1"/>
  <c r="F23" i="1"/>
  <c r="H23" i="1" s="1"/>
  <c r="E23" i="1"/>
  <c r="A25" i="1"/>
  <c r="B24" i="1"/>
  <c r="C25" i="1" l="1"/>
  <c r="D25" i="1"/>
  <c r="F24" i="1"/>
  <c r="H24" i="1" s="1"/>
  <c r="E24" i="1"/>
  <c r="A26" i="1"/>
  <c r="B25" i="1"/>
  <c r="C26" i="1" l="1"/>
  <c r="D26" i="1"/>
  <c r="E25" i="1"/>
  <c r="F25" i="1"/>
  <c r="H25" i="1" s="1"/>
  <c r="A27" i="1"/>
  <c r="B26" i="1"/>
  <c r="C27" i="1" l="1"/>
  <c r="D27" i="1"/>
  <c r="E26" i="1"/>
  <c r="F26" i="1"/>
  <c r="H26" i="1" s="1"/>
  <c r="A28" i="1"/>
  <c r="B27" i="1"/>
  <c r="C28" i="1" l="1"/>
  <c r="D28" i="1"/>
  <c r="F27" i="1"/>
  <c r="H27" i="1" s="1"/>
  <c r="E27" i="1"/>
  <c r="A29" i="1"/>
  <c r="B28" i="1"/>
  <c r="C29" i="1" l="1"/>
  <c r="D29" i="1"/>
  <c r="F28" i="1"/>
  <c r="H28" i="1" s="1"/>
  <c r="E28" i="1"/>
  <c r="A30" i="1"/>
  <c r="B29" i="1"/>
  <c r="C30" i="1" l="1"/>
  <c r="D30" i="1"/>
  <c r="E29" i="1"/>
  <c r="F29" i="1"/>
  <c r="H29" i="1" s="1"/>
  <c r="A31" i="1"/>
  <c r="B30" i="1"/>
  <c r="C31" i="1" l="1"/>
  <c r="D31" i="1"/>
  <c r="F30" i="1"/>
  <c r="H30" i="1" s="1"/>
  <c r="E30" i="1"/>
  <c r="A32" i="1"/>
  <c r="B31" i="1"/>
  <c r="C32" i="1" l="1"/>
  <c r="D32" i="1"/>
  <c r="F31" i="1"/>
  <c r="H31" i="1" s="1"/>
  <c r="E31" i="1"/>
  <c r="A33" i="1"/>
  <c r="B32" i="1"/>
  <c r="C33" i="1" l="1"/>
  <c r="D33" i="1"/>
  <c r="F32" i="1"/>
  <c r="H32" i="1" s="1"/>
  <c r="E32" i="1"/>
  <c r="A34" i="1"/>
  <c r="B33" i="1"/>
  <c r="F33" i="1" l="1"/>
  <c r="H33" i="1" s="1"/>
  <c r="E33" i="1"/>
  <c r="C34" i="1"/>
  <c r="D34" i="1"/>
  <c r="A35" i="1"/>
  <c r="B34" i="1"/>
  <c r="C35" i="1" l="1"/>
  <c r="D35" i="1"/>
  <c r="E34" i="1"/>
  <c r="F34" i="1"/>
  <c r="H34" i="1" s="1"/>
  <c r="A36" i="1"/>
  <c r="B35" i="1"/>
  <c r="F35" i="1" l="1"/>
  <c r="H35" i="1" s="1"/>
  <c r="E35" i="1"/>
  <c r="C36" i="1"/>
  <c r="D36" i="1"/>
  <c r="A37" i="1"/>
  <c r="B36" i="1"/>
  <c r="C37" i="1" l="1"/>
  <c r="D37" i="1"/>
  <c r="F36" i="1"/>
  <c r="H36" i="1" s="1"/>
  <c r="E36" i="1"/>
  <c r="A38" i="1"/>
  <c r="B37" i="1"/>
  <c r="E37" i="1" l="1"/>
  <c r="F37" i="1"/>
  <c r="H37" i="1" s="1"/>
  <c r="C38" i="1"/>
  <c r="D38" i="1"/>
  <c r="A39" i="1"/>
  <c r="B38" i="1"/>
  <c r="C39" i="1" l="1"/>
  <c r="D39" i="1"/>
  <c r="E38" i="1"/>
  <c r="F38" i="1"/>
  <c r="H38" i="1" s="1"/>
  <c r="A40" i="1"/>
  <c r="B39" i="1"/>
  <c r="F39" i="1" l="1"/>
  <c r="H39" i="1" s="1"/>
  <c r="E39" i="1"/>
  <c r="C40" i="1"/>
  <c r="D40" i="1"/>
  <c r="A41" i="1"/>
  <c r="B40" i="1"/>
  <c r="C41" i="1" l="1"/>
  <c r="D41" i="1"/>
  <c r="E40" i="1"/>
  <c r="F40" i="1"/>
  <c r="H40" i="1" s="1"/>
  <c r="A42" i="1"/>
  <c r="B41" i="1"/>
  <c r="E41" i="1" l="1"/>
  <c r="F41" i="1"/>
  <c r="H41" i="1" s="1"/>
  <c r="C42" i="1"/>
  <c r="D42" i="1"/>
  <c r="A43" i="1"/>
  <c r="B42" i="1"/>
  <c r="C43" i="1" l="1"/>
  <c r="D43" i="1"/>
  <c r="E42" i="1"/>
  <c r="F42" i="1"/>
  <c r="H42" i="1" s="1"/>
  <c r="A44" i="1"/>
  <c r="B43" i="1"/>
  <c r="C44" i="1" l="1"/>
  <c r="D44" i="1"/>
  <c r="E43" i="1"/>
  <c r="F43" i="1"/>
  <c r="H43" i="1" s="1"/>
  <c r="A45" i="1"/>
  <c r="B44" i="1"/>
  <c r="C45" i="1" l="1"/>
  <c r="D45" i="1"/>
  <c r="E44" i="1"/>
  <c r="F44" i="1"/>
  <c r="H44" i="1" s="1"/>
  <c r="A46" i="1"/>
  <c r="B45" i="1"/>
  <c r="C46" i="1" l="1"/>
  <c r="D46" i="1"/>
  <c r="E45" i="1"/>
  <c r="F45" i="1"/>
  <c r="H45" i="1" s="1"/>
  <c r="A47" i="1"/>
  <c r="D47" i="1" s="1"/>
  <c r="B46" i="1"/>
  <c r="E47" i="1" l="1"/>
  <c r="F47" i="1"/>
  <c r="H47" i="1" s="1"/>
  <c r="F46" i="1"/>
  <c r="H46" i="1" s="1"/>
  <c r="E46" i="1"/>
  <c r="B47" i="1"/>
  <c r="C47" i="1"/>
</calcChain>
</file>

<file path=xl/sharedStrings.xml><?xml version="1.0" encoding="utf-8"?>
<sst xmlns="http://schemas.openxmlformats.org/spreadsheetml/2006/main" count="25" uniqueCount="25">
  <si>
    <t>Combined CM motion and rotation</t>
  </si>
  <si>
    <t>Configuration</t>
  </si>
  <si>
    <t>Radius</t>
  </si>
  <si>
    <t>R</t>
  </si>
  <si>
    <t>Acc grav</t>
  </si>
  <si>
    <t>g</t>
  </si>
  <si>
    <t>Time step</t>
  </si>
  <si>
    <t>dt</t>
  </si>
  <si>
    <t>Initial</t>
  </si>
  <si>
    <t>u0</t>
  </si>
  <si>
    <t>v0</t>
  </si>
  <si>
    <t>om0</t>
  </si>
  <si>
    <t>phi0</t>
  </si>
  <si>
    <t>t</t>
  </si>
  <si>
    <t>xc</t>
  </si>
  <si>
    <t>yc</t>
  </si>
  <si>
    <t>phi</t>
  </si>
  <si>
    <t>deg</t>
  </si>
  <si>
    <t>rad</t>
  </si>
  <si>
    <t>x1</t>
  </si>
  <si>
    <t>y1</t>
  </si>
  <si>
    <t>xa</t>
  </si>
  <si>
    <t>ya</t>
  </si>
  <si>
    <t>deg/s</t>
  </si>
  <si>
    <t>rad/s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</si>
</sst>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_ "/>
  </numFmts>
  <fonts count="3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9"/>
      <name val="Calibri"/>
      <family val="3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right"/>
    </xf>
    <xf numFmtId="0" fontId="0" fillId="2" borderId="0" xfId="0" applyFill="1"/>
    <xf numFmtId="164" fontId="0" fillId="0" borderId="0" xfId="0" applyNumberFormat="1"/>
    <xf numFmtId="0" fontId="1" fillId="0" borderId="0" xfId="0" applyFont="1" applyAlignment="1">
      <alignment horizontal="center"/>
    </xf>
    <xf numFmtId="164" fontId="0" fillId="0" borderId="0" xfId="0" applyNumberFormat="1" applyAlignment="1">
      <alignment horizontal="center"/>
    </xf>
    <xf numFmtId="0" fontId="1" fillId="2" borderId="0" xfId="0" applyFont="1" applyFill="1" applyAlignment="1">
      <alignment horizontal="center"/>
    </xf>
    <xf numFmtId="165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/>
              <a:t>Trajectory</a:t>
            </a:r>
            <a:r>
              <a:rPr lang="en-US" sz="1600" b="1" baseline="0"/>
              <a:t> for points P and Q</a:t>
            </a:r>
            <a:endParaRPr lang="en-US" sz="160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308736724365144E-2"/>
          <c:y val="0.11394777265745008"/>
          <c:w val="0.87388492050308053"/>
          <c:h val="0.81478258766041345"/>
        </c:manualLayout>
      </c:layout>
      <c:scatterChart>
        <c:scatterStyle val="lineMarker"/>
        <c:varyColors val="0"/>
        <c:ser>
          <c:idx val="4"/>
          <c:order val="0"/>
          <c:tx>
            <c:v>Point P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Sheet1!$B$11:$B$47</c:f>
              <c:numCache>
                <c:formatCode>0.000</c:formatCode>
                <c:ptCount val="37"/>
                <c:pt idx="0">
                  <c:v>0</c:v>
                </c:pt>
                <c:pt idx="1">
                  <c:v>0.06</c:v>
                </c:pt>
                <c:pt idx="2">
                  <c:v>0.12</c:v>
                </c:pt>
                <c:pt idx="3">
                  <c:v>0.18</c:v>
                </c:pt>
                <c:pt idx="4">
                  <c:v>0.24</c:v>
                </c:pt>
                <c:pt idx="5">
                  <c:v>0.30000000000000004</c:v>
                </c:pt>
                <c:pt idx="6">
                  <c:v>0.36000000000000004</c:v>
                </c:pt>
                <c:pt idx="7">
                  <c:v>0.42000000000000004</c:v>
                </c:pt>
                <c:pt idx="8">
                  <c:v>0.48</c:v>
                </c:pt>
                <c:pt idx="9">
                  <c:v>0.54</c:v>
                </c:pt>
                <c:pt idx="10">
                  <c:v>0.6</c:v>
                </c:pt>
                <c:pt idx="11">
                  <c:v>0.65999999999999992</c:v>
                </c:pt>
                <c:pt idx="12">
                  <c:v>0.71999999999999986</c:v>
                </c:pt>
                <c:pt idx="13">
                  <c:v>0.7799999999999998</c:v>
                </c:pt>
                <c:pt idx="14">
                  <c:v>0.83999999999999986</c:v>
                </c:pt>
                <c:pt idx="15">
                  <c:v>0.89999999999999991</c:v>
                </c:pt>
                <c:pt idx="16">
                  <c:v>0.96</c:v>
                </c:pt>
                <c:pt idx="17">
                  <c:v>1.02</c:v>
                </c:pt>
                <c:pt idx="18">
                  <c:v>1.08</c:v>
                </c:pt>
                <c:pt idx="19">
                  <c:v>1.1400000000000001</c:v>
                </c:pt>
                <c:pt idx="20">
                  <c:v>1.2000000000000002</c:v>
                </c:pt>
                <c:pt idx="21">
                  <c:v>1.2600000000000002</c:v>
                </c:pt>
                <c:pt idx="22">
                  <c:v>1.3200000000000003</c:v>
                </c:pt>
                <c:pt idx="23">
                  <c:v>1.3800000000000003</c:v>
                </c:pt>
                <c:pt idx="24">
                  <c:v>1.4400000000000004</c:v>
                </c:pt>
                <c:pt idx="25">
                  <c:v>1.5000000000000004</c:v>
                </c:pt>
                <c:pt idx="26">
                  <c:v>1.5600000000000005</c:v>
                </c:pt>
                <c:pt idx="27">
                  <c:v>1.6200000000000006</c:v>
                </c:pt>
                <c:pt idx="28">
                  <c:v>1.6800000000000006</c:v>
                </c:pt>
                <c:pt idx="29">
                  <c:v>1.7400000000000007</c:v>
                </c:pt>
                <c:pt idx="30">
                  <c:v>1.8000000000000007</c:v>
                </c:pt>
                <c:pt idx="31">
                  <c:v>1.8600000000000008</c:v>
                </c:pt>
                <c:pt idx="32">
                  <c:v>1.9200000000000008</c:v>
                </c:pt>
                <c:pt idx="33">
                  <c:v>1.9800000000000009</c:v>
                </c:pt>
                <c:pt idx="34">
                  <c:v>2.0400000000000009</c:v>
                </c:pt>
                <c:pt idx="35">
                  <c:v>2.100000000000001</c:v>
                </c:pt>
                <c:pt idx="36">
                  <c:v>2.160000000000001</c:v>
                </c:pt>
              </c:numCache>
            </c:numRef>
          </c:xVal>
          <c:yVal>
            <c:numRef>
              <c:f>Sheet1!$C$11:$C$47</c:f>
              <c:numCache>
                <c:formatCode>0.000</c:formatCode>
                <c:ptCount val="37"/>
                <c:pt idx="0">
                  <c:v>0</c:v>
                </c:pt>
                <c:pt idx="1">
                  <c:v>7.8039999999999998E-2</c:v>
                </c:pt>
                <c:pt idx="2">
                  <c:v>0.15215999999999999</c:v>
                </c:pt>
                <c:pt idx="3">
                  <c:v>0.22236</c:v>
                </c:pt>
                <c:pt idx="4">
                  <c:v>0.28864000000000001</c:v>
                </c:pt>
                <c:pt idx="5">
                  <c:v>0.35099999999999998</c:v>
                </c:pt>
                <c:pt idx="6">
                  <c:v>0.40944000000000003</c:v>
                </c:pt>
                <c:pt idx="7">
                  <c:v>0.46396000000000004</c:v>
                </c:pt>
                <c:pt idx="8">
                  <c:v>0.51456000000000002</c:v>
                </c:pt>
                <c:pt idx="9">
                  <c:v>0.56123999999999996</c:v>
                </c:pt>
                <c:pt idx="10">
                  <c:v>0.60399999999999998</c:v>
                </c:pt>
                <c:pt idx="11">
                  <c:v>0.64283999999999986</c:v>
                </c:pt>
                <c:pt idx="12">
                  <c:v>0.67775999999999992</c:v>
                </c:pt>
                <c:pt idx="13">
                  <c:v>0.70875999999999983</c:v>
                </c:pt>
                <c:pt idx="14">
                  <c:v>0.73583999999999994</c:v>
                </c:pt>
                <c:pt idx="15">
                  <c:v>0.7589999999999999</c:v>
                </c:pt>
                <c:pt idx="16">
                  <c:v>0.77823999999999993</c:v>
                </c:pt>
                <c:pt idx="17">
                  <c:v>0.79355999999999993</c:v>
                </c:pt>
                <c:pt idx="18">
                  <c:v>0.80496000000000001</c:v>
                </c:pt>
                <c:pt idx="19">
                  <c:v>0.81243999999999994</c:v>
                </c:pt>
                <c:pt idx="20">
                  <c:v>0.81599999999999995</c:v>
                </c:pt>
                <c:pt idx="21">
                  <c:v>0.81563999999999992</c:v>
                </c:pt>
                <c:pt idx="22">
                  <c:v>0.81135999999999986</c:v>
                </c:pt>
                <c:pt idx="23">
                  <c:v>0.80315999999999987</c:v>
                </c:pt>
                <c:pt idx="24">
                  <c:v>0.79103999999999997</c:v>
                </c:pt>
                <c:pt idx="25">
                  <c:v>0.77499999999999991</c:v>
                </c:pt>
                <c:pt idx="26">
                  <c:v>0.75503999999999971</c:v>
                </c:pt>
                <c:pt idx="27">
                  <c:v>0.73115999999999981</c:v>
                </c:pt>
                <c:pt idx="28">
                  <c:v>0.70335999999999976</c:v>
                </c:pt>
                <c:pt idx="29">
                  <c:v>0.67163999999999957</c:v>
                </c:pt>
                <c:pt idx="30">
                  <c:v>0.63599999999999945</c:v>
                </c:pt>
                <c:pt idx="31">
                  <c:v>0.59643999999999919</c:v>
                </c:pt>
                <c:pt idx="32">
                  <c:v>0.55295999999999923</c:v>
                </c:pt>
                <c:pt idx="33">
                  <c:v>0.50555999999999912</c:v>
                </c:pt>
                <c:pt idx="34">
                  <c:v>0.45423999999999909</c:v>
                </c:pt>
                <c:pt idx="35">
                  <c:v>0.39899999999999913</c:v>
                </c:pt>
                <c:pt idx="36">
                  <c:v>0.33983999999999881</c:v>
                </c:pt>
              </c:numCache>
            </c:numRef>
          </c:yVal>
          <c:smooth val="0"/>
        </c:ser>
        <c:ser>
          <c:idx val="5"/>
          <c:order val="1"/>
          <c:tx>
            <c:v>Point Q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xVal>
            <c:numRef>
              <c:f>Sheet1!$G$11:$G$47</c:f>
              <c:numCache>
                <c:formatCode>0.000</c:formatCode>
                <c:ptCount val="37"/>
                <c:pt idx="0">
                  <c:v>1.83772268236293E-17</c:v>
                </c:pt>
                <c:pt idx="1">
                  <c:v>5.100134993925131E-2</c:v>
                </c:pt>
                <c:pt idx="2">
                  <c:v>0.10201079805616661</c:v>
                </c:pt>
                <c:pt idx="3">
                  <c:v>0.15303643524059668</c:v>
                </c:pt>
                <c:pt idx="4">
                  <c:v>0.20408633781332416</c:v>
                </c:pt>
                <c:pt idx="5">
                  <c:v>0.25516856025792034</c:v>
                </c:pt>
                <c:pt idx="6">
                  <c:v>0.30629112797225283</c:v>
                </c:pt>
                <c:pt idx="7">
                  <c:v>0.35746203004617022</c:v>
                </c:pt>
                <c:pt idx="8">
                  <c:v>0.4086892120718596</c:v>
                </c:pt>
                <c:pt idx="9">
                  <c:v>0.45998056899335071</c:v>
                </c:pt>
                <c:pt idx="10">
                  <c:v>0.51134393800159816</c:v>
                </c:pt>
                <c:pt idx="11">
                  <c:v>0.56278709148153938</c:v>
                </c:pt>
                <c:pt idx="12">
                  <c:v>0.61431773001747292</c:v>
                </c:pt>
                <c:pt idx="13">
                  <c:v>0.66594347546305144</c:v>
                </c:pt>
                <c:pt idx="14">
                  <c:v>0.71767186408212891</c:v>
                </c:pt>
                <c:pt idx="15">
                  <c:v>0.76951033976663086</c:v>
                </c:pt>
                <c:pt idx="16">
                  <c:v>0.82146624733755513</c:v>
                </c:pt>
                <c:pt idx="17">
                  <c:v>0.87354682593512778</c:v>
                </c:pt>
                <c:pt idx="18">
                  <c:v>0.92575920250406618</c:v>
                </c:pt>
                <c:pt idx="19">
                  <c:v>0.97811038537980932</c:v>
                </c:pt>
                <c:pt idx="20">
                  <c:v>1.0306072579814896</c:v>
                </c:pt>
                <c:pt idx="21">
                  <c:v>1.0832565726173193</c:v>
                </c:pt>
                <c:pt idx="22">
                  <c:v>1.1360649444079702</c:v>
                </c:pt>
                <c:pt idx="23">
                  <c:v>1.18903884533341</c:v>
                </c:pt>
                <c:pt idx="24">
                  <c:v>1.2421845984085584</c:v>
                </c:pt>
                <c:pt idx="25">
                  <c:v>1.2955083719930003</c:v>
                </c:pt>
                <c:pt idx="26">
                  <c:v>1.3490161742398774</c:v>
                </c:pt>
                <c:pt idx="27">
                  <c:v>1.4027138476889578</c:v>
                </c:pt>
                <c:pt idx="28">
                  <c:v>1.4566070640087427</c:v>
                </c:pt>
                <c:pt idx="29">
                  <c:v>1.510701318892349</c:v>
                </c:pt>
                <c:pt idx="30">
                  <c:v>1.5650019271117557</c:v>
                </c:pt>
                <c:pt idx="31">
                  <c:v>1.6195140177348675</c:v>
                </c:pt>
                <c:pt idx="32">
                  <c:v>1.6742425295097012</c:v>
                </c:pt>
                <c:pt idx="33">
                  <c:v>1.7291922064198446</c:v>
                </c:pt>
                <c:pt idx="34">
                  <c:v>1.7843675934151921</c:v>
                </c:pt>
                <c:pt idx="35">
                  <c:v>1.8397730323217958</c:v>
                </c:pt>
                <c:pt idx="36">
                  <c:v>1.8954126579345167</c:v>
                </c:pt>
              </c:numCache>
            </c:numRef>
          </c:xVal>
          <c:yVal>
            <c:numRef>
              <c:f>Sheet1!$H$11:$H$47</c:f>
              <c:numCache>
                <c:formatCode>0.000</c:formatCode>
                <c:ptCount val="37"/>
                <c:pt idx="0">
                  <c:v>0.3</c:v>
                </c:pt>
                <c:pt idx="1">
                  <c:v>0.37790501012469624</c:v>
                </c:pt>
                <c:pt idx="2">
                  <c:v>0.45162016198056121</c:v>
                </c:pt>
                <c:pt idx="3">
                  <c:v>0.52114581990359832</c:v>
                </c:pt>
                <c:pt idx="4">
                  <c:v>0.58648259075615994</c:v>
                </c:pt>
                <c:pt idx="5">
                  <c:v>0.64763132338081264</c:v>
                </c:pt>
                <c:pt idx="6">
                  <c:v>0.70459310783643647</c:v>
                </c:pt>
                <c:pt idx="7">
                  <c:v>0.75736927441724444</c:v>
                </c:pt>
                <c:pt idx="8">
                  <c:v>0.80596139245560883</c:v>
                </c:pt>
                <c:pt idx="9">
                  <c:v>0.85037126890976711</c:v>
                </c:pt>
                <c:pt idx="10">
                  <c:v>0.89060094673768175</c:v>
                </c:pt>
                <c:pt idx="11">
                  <c:v>0.92665270305851588</c:v>
                </c:pt>
                <c:pt idx="12">
                  <c:v>0.95852904710338038</c:v>
                </c:pt>
                <c:pt idx="13">
                  <c:v>0.98623271795719369</c:v>
                </c:pt>
                <c:pt idx="14">
                  <c:v>1.0097666820936924</c:v>
                </c:pt>
                <c:pt idx="15">
                  <c:v>1.0291341307058031</c:v>
                </c:pt>
                <c:pt idx="16">
                  <c:v>1.0443384768337851</c:v>
                </c:pt>
                <c:pt idx="17">
                  <c:v>1.0553833522937253</c:v>
                </c:pt>
                <c:pt idx="18">
                  <c:v>1.0622726044091473</c:v>
                </c:pt>
                <c:pt idx="19">
                  <c:v>1.0650102925486804</c:v>
                </c:pt>
                <c:pt idx="20">
                  <c:v>1.0636006844729033</c:v>
                </c:pt>
                <c:pt idx="21">
                  <c:v>1.0580482524936454</c:v>
                </c:pt>
                <c:pt idx="22">
                  <c:v>1.0483576694492094</c:v>
                </c:pt>
                <c:pt idx="23">
                  <c:v>1.0345338044991319</c:v>
                </c:pt>
                <c:pt idx="24">
                  <c:v>1.0165817187422683</c:v>
                </c:pt>
                <c:pt idx="25">
                  <c:v>0.99450666066214621</c:v>
                </c:pt>
                <c:pt idx="26">
                  <c:v>0.96831406140368292</c:v>
                </c:pt>
                <c:pt idx="27">
                  <c:v>0.93800952988552377</c:v>
                </c:pt>
                <c:pt idx="28">
                  <c:v>0.90359884775239219</c:v>
                </c:pt>
                <c:pt idx="29">
                  <c:v>0.86508796417199996</c:v>
                </c:pt>
                <c:pt idx="30">
                  <c:v>0.82248299048119877</c:v>
                </c:pt>
                <c:pt idx="31">
                  <c:v>0.77579019468618848</c:v>
                </c:pt>
                <c:pt idx="32">
                  <c:v>0.72501599582173615</c:v>
                </c:pt>
                <c:pt idx="33">
                  <c:v>0.67016695817447536</c:v>
                </c:pt>
                <c:pt idx="34">
                  <c:v>0.6112497853754939</c:v>
                </c:pt>
                <c:pt idx="35">
                  <c:v>0.54827131436751708</c:v>
                </c:pt>
                <c:pt idx="36">
                  <c:v>0.48123850925212069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6092576"/>
        <c:axId val="436093752"/>
      </c:scatterChart>
      <c:valAx>
        <c:axId val="4360925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/>
                  <a:t>x</a:t>
                </a:r>
              </a:p>
            </c:rich>
          </c:tx>
          <c:layout>
            <c:manualLayout>
              <c:xMode val="edge"/>
              <c:yMode val="edge"/>
              <c:x val="0.95109929824172823"/>
              <c:y val="0.8949153936403111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0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bg1">
                <a:lumMod val="50000"/>
              </a:schemeClr>
            </a:solidFill>
            <a:round/>
            <a:tailEnd type="arrow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6093752"/>
        <c:crosses val="autoZero"/>
        <c:crossBetween val="midCat"/>
      </c:valAx>
      <c:valAx>
        <c:axId val="4360937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/>
                  <a:t>y</a:t>
                </a:r>
              </a:p>
            </c:rich>
          </c:tx>
          <c:layout>
            <c:manualLayout>
              <c:xMode val="edge"/>
              <c:yMode val="edge"/>
              <c:x val="5.4383497421472103E-2"/>
              <c:y val="4.4580233922372606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0" sourceLinked="1"/>
        <c:majorTickMark val="none"/>
        <c:minorTickMark val="none"/>
        <c:tickLblPos val="nextTo"/>
        <c:spPr>
          <a:noFill/>
          <a:ln w="15875" cap="flat" cmpd="sng" algn="ctr">
            <a:solidFill>
              <a:schemeClr val="bg1">
                <a:lumMod val="50000"/>
              </a:schemeClr>
            </a:solidFill>
            <a:round/>
            <a:tailEnd type="arrow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609257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9439892798210354"/>
          <c:y val="0.25167386334772668"/>
          <c:w val="0.11972077329996197"/>
          <c:h val="0.1408232035511690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19050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571499</xdr:colOff>
      <xdr:row>8</xdr:row>
      <xdr:rowOff>190500</xdr:rowOff>
    </xdr:from>
    <xdr:to>
      <xdr:col>21</xdr:col>
      <xdr:colOff>28574</xdr:colOff>
      <xdr:row>30</xdr:row>
      <xdr:rowOff>133350</xdr:rowOff>
    </xdr:to>
    <xdr:graphicFrame macro="">
      <xdr:nvGraphicFramePr>
        <xdr:cNvPr id="19" name="Chart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tabSelected="1" workbookViewId="0">
      <selection activeCell="W17" sqref="W17"/>
    </sheetView>
  </sheetViews>
  <sheetFormatPr defaultRowHeight="15"/>
  <cols>
    <col min="5" max="5" width="12" bestFit="1" customWidth="1"/>
  </cols>
  <sheetData>
    <row r="1" spans="1:9">
      <c r="A1" t="s">
        <v>0</v>
      </c>
    </row>
    <row r="3" spans="1:9">
      <c r="A3" s="2" t="s">
        <v>1</v>
      </c>
      <c r="B3" s="2"/>
      <c r="C3" s="2"/>
      <c r="E3" s="2" t="s">
        <v>8</v>
      </c>
      <c r="F3" s="2"/>
    </row>
    <row r="4" spans="1:9">
      <c r="A4" t="s">
        <v>2</v>
      </c>
      <c r="B4" s="1" t="s">
        <v>3</v>
      </c>
      <c r="C4" s="3">
        <v>0.3</v>
      </c>
      <c r="E4" t="s">
        <v>9</v>
      </c>
      <c r="F4" s="3">
        <v>3</v>
      </c>
    </row>
    <row r="5" spans="1:9">
      <c r="A5" t="s">
        <v>4</v>
      </c>
      <c r="B5" s="1" t="s">
        <v>5</v>
      </c>
      <c r="C5" s="3">
        <v>9.8000000000000007</v>
      </c>
      <c r="E5" t="s">
        <v>10</v>
      </c>
      <c r="F5" s="3">
        <v>4</v>
      </c>
    </row>
    <row r="6" spans="1:9">
      <c r="A6" t="s">
        <v>6</v>
      </c>
      <c r="B6" s="1" t="s">
        <v>7</v>
      </c>
      <c r="C6" s="3">
        <v>0.02</v>
      </c>
      <c r="E6" t="s">
        <v>11</v>
      </c>
      <c r="F6" s="3">
        <f>+H6*180/3.1416</f>
        <v>85.943468296409478</v>
      </c>
      <c r="G6" t="s">
        <v>23</v>
      </c>
      <c r="H6" s="3">
        <v>1.5</v>
      </c>
      <c r="I6" t="s">
        <v>24</v>
      </c>
    </row>
    <row r="7" spans="1:9">
      <c r="E7" t="s">
        <v>12</v>
      </c>
      <c r="F7" s="3">
        <v>90</v>
      </c>
      <c r="G7" t="s">
        <v>17</v>
      </c>
      <c r="H7" s="3">
        <f>+F7/180*PI()</f>
        <v>1.5707963267948966</v>
      </c>
      <c r="I7" t="s">
        <v>18</v>
      </c>
    </row>
    <row r="9" spans="1:9">
      <c r="B9" s="2"/>
      <c r="C9" s="2"/>
      <c r="G9" s="2"/>
      <c r="H9" s="2"/>
    </row>
    <row r="10" spans="1:9">
      <c r="A10" s="4" t="s">
        <v>13</v>
      </c>
      <c r="B10" s="6" t="s">
        <v>14</v>
      </c>
      <c r="C10" s="6" t="s">
        <v>15</v>
      </c>
      <c r="D10" s="4" t="s">
        <v>16</v>
      </c>
      <c r="E10" s="4" t="s">
        <v>19</v>
      </c>
      <c r="F10" s="4" t="s">
        <v>20</v>
      </c>
      <c r="G10" s="6" t="s">
        <v>21</v>
      </c>
      <c r="H10" s="6" t="s">
        <v>22</v>
      </c>
    </row>
    <row r="11" spans="1:9">
      <c r="A11" s="5">
        <v>0</v>
      </c>
      <c r="B11" s="5">
        <f>+$F$4*A11</f>
        <v>0</v>
      </c>
      <c r="C11" s="5">
        <f>+$F$5*A11-(1/2)*$C$5*A11^2</f>
        <v>0</v>
      </c>
      <c r="D11" s="5">
        <f>+$H$7+$H$6*A11</f>
        <v>1.5707963267948966</v>
      </c>
      <c r="E11" s="5">
        <f>+$C$4*COS(D11)</f>
        <v>1.83772268236293E-17</v>
      </c>
      <c r="F11" s="5">
        <f>+$C$4*SIN(D11)</f>
        <v>0.3</v>
      </c>
      <c r="G11" s="5">
        <f>+B11+E11</f>
        <v>1.83772268236293E-17</v>
      </c>
      <c r="H11" s="5">
        <f>+C11+F11</f>
        <v>0.3</v>
      </c>
      <c r="I11" s="7"/>
    </row>
    <row r="12" spans="1:9">
      <c r="A12" s="5">
        <f>+A11+$C$6</f>
        <v>0.02</v>
      </c>
      <c r="B12" s="5">
        <f t="shared" ref="B12:B47" si="0">+$F$4*A12</f>
        <v>0.06</v>
      </c>
      <c r="C12" s="5">
        <f t="shared" ref="C12:C47" si="1">+$F$5*A12-(1/2)*$C$5*A12^2</f>
        <v>7.8039999999999998E-2</v>
      </c>
      <c r="D12" s="5">
        <f t="shared" ref="D12:D47" si="2">+$H$7+$H$6*A12</f>
        <v>1.6007963267948966</v>
      </c>
      <c r="E12" s="5">
        <f t="shared" ref="E12:E47" si="3">+$C$4*COS(D12)</f>
        <v>-8.9986500607486877E-3</v>
      </c>
      <c r="F12" s="5">
        <f t="shared" ref="F12:F47" si="4">+$C$4*SIN(D12)</f>
        <v>0.29986501012469624</v>
      </c>
      <c r="G12" s="5">
        <f t="shared" ref="G12:G47" si="5">+B12+E12</f>
        <v>5.100134993925131E-2</v>
      </c>
      <c r="H12" s="5">
        <f t="shared" ref="H12:H47" si="6">+C12+F12</f>
        <v>0.37790501012469624</v>
      </c>
      <c r="I12" s="7"/>
    </row>
    <row r="13" spans="1:9">
      <c r="A13" s="5">
        <f t="shared" ref="A13:A47" si="7">+A12+$C$6</f>
        <v>0.04</v>
      </c>
      <c r="B13" s="5">
        <f t="shared" si="0"/>
        <v>0.12</v>
      </c>
      <c r="C13" s="5">
        <f t="shared" si="1"/>
        <v>0.15215999999999999</v>
      </c>
      <c r="D13" s="5">
        <f t="shared" si="2"/>
        <v>1.6307963267948966</v>
      </c>
      <c r="E13" s="5">
        <f t="shared" si="3"/>
        <v>-1.7989201943833376E-2</v>
      </c>
      <c r="F13" s="5">
        <f t="shared" si="4"/>
        <v>0.29946016198056125</v>
      </c>
      <c r="G13" s="5">
        <f t="shared" si="5"/>
        <v>0.10201079805616661</v>
      </c>
      <c r="H13" s="5">
        <f t="shared" si="6"/>
        <v>0.45162016198056121</v>
      </c>
      <c r="I13" s="7"/>
    </row>
    <row r="14" spans="1:9">
      <c r="A14" s="5">
        <f t="shared" si="7"/>
        <v>0.06</v>
      </c>
      <c r="B14" s="5">
        <f t="shared" si="0"/>
        <v>0.18</v>
      </c>
      <c r="C14" s="5">
        <f t="shared" si="1"/>
        <v>0.22236</v>
      </c>
      <c r="D14" s="5">
        <f t="shared" si="2"/>
        <v>1.6607963267948966</v>
      </c>
      <c r="E14" s="5">
        <f t="shared" si="3"/>
        <v>-2.696356475940332E-2</v>
      </c>
      <c r="F14" s="5">
        <f t="shared" si="4"/>
        <v>0.29878581990359826</v>
      </c>
      <c r="G14" s="5">
        <f t="shared" si="5"/>
        <v>0.15303643524059668</v>
      </c>
      <c r="H14" s="5">
        <f t="shared" si="6"/>
        <v>0.52114581990359832</v>
      </c>
      <c r="I14" s="7"/>
    </row>
    <row r="15" spans="1:9">
      <c r="A15" s="5">
        <f t="shared" si="7"/>
        <v>0.08</v>
      </c>
      <c r="B15" s="5">
        <f t="shared" si="0"/>
        <v>0.24</v>
      </c>
      <c r="C15" s="5">
        <f t="shared" si="1"/>
        <v>0.28864000000000001</v>
      </c>
      <c r="D15" s="5">
        <f t="shared" si="2"/>
        <v>1.6907963267948967</v>
      </c>
      <c r="E15" s="5">
        <f t="shared" si="3"/>
        <v>-3.591366218667582E-2</v>
      </c>
      <c r="F15" s="5">
        <f t="shared" si="4"/>
        <v>0.29784259075615988</v>
      </c>
      <c r="G15" s="5">
        <f t="shared" si="5"/>
        <v>0.20408633781332416</v>
      </c>
      <c r="H15" s="5">
        <f t="shared" si="6"/>
        <v>0.58648259075615994</v>
      </c>
      <c r="I15" s="7"/>
    </row>
    <row r="16" spans="1:9">
      <c r="A16" s="5">
        <f t="shared" si="7"/>
        <v>0.1</v>
      </c>
      <c r="B16" s="5">
        <f t="shared" si="0"/>
        <v>0.30000000000000004</v>
      </c>
      <c r="C16" s="5">
        <f t="shared" si="1"/>
        <v>0.35099999999999998</v>
      </c>
      <c r="D16" s="5">
        <f t="shared" si="2"/>
        <v>1.7207963267948965</v>
      </c>
      <c r="E16" s="5">
        <f t="shared" si="3"/>
        <v>-4.4831439742079725E-2</v>
      </c>
      <c r="F16" s="5">
        <f t="shared" si="4"/>
        <v>0.29663132338081272</v>
      </c>
      <c r="G16" s="5">
        <f t="shared" si="5"/>
        <v>0.25516856025792034</v>
      </c>
      <c r="H16" s="5">
        <f t="shared" si="6"/>
        <v>0.64763132338081264</v>
      </c>
      <c r="I16" s="7"/>
    </row>
    <row r="17" spans="1:9">
      <c r="A17" s="5">
        <f t="shared" si="7"/>
        <v>0.12000000000000001</v>
      </c>
      <c r="B17" s="5">
        <f t="shared" si="0"/>
        <v>0.36000000000000004</v>
      </c>
      <c r="C17" s="5">
        <f t="shared" si="1"/>
        <v>0.40944000000000003</v>
      </c>
      <c r="D17" s="5">
        <f t="shared" si="2"/>
        <v>1.7507963267948965</v>
      </c>
      <c r="E17" s="5">
        <f t="shared" si="3"/>
        <v>-5.3708872027747219E-2</v>
      </c>
      <c r="F17" s="5">
        <f t="shared" si="4"/>
        <v>0.29515310783643645</v>
      </c>
      <c r="G17" s="5">
        <f t="shared" si="5"/>
        <v>0.30629112797225283</v>
      </c>
      <c r="H17" s="5">
        <f t="shared" si="6"/>
        <v>0.70459310783643647</v>
      </c>
      <c r="I17" s="7"/>
    </row>
    <row r="18" spans="1:9">
      <c r="A18" s="5">
        <f t="shared" si="7"/>
        <v>0.14000000000000001</v>
      </c>
      <c r="B18" s="5">
        <f t="shared" si="0"/>
        <v>0.42000000000000004</v>
      </c>
      <c r="C18" s="5">
        <f t="shared" si="1"/>
        <v>0.46396000000000004</v>
      </c>
      <c r="D18" s="5">
        <f t="shared" si="2"/>
        <v>1.7807963267948965</v>
      </c>
      <c r="E18" s="5">
        <f t="shared" si="3"/>
        <v>-6.2537969953829833E-2</v>
      </c>
      <c r="F18" s="5">
        <f t="shared" si="4"/>
        <v>0.29340927441724446</v>
      </c>
      <c r="G18" s="5">
        <f t="shared" si="5"/>
        <v>0.35746203004617022</v>
      </c>
      <c r="H18" s="5">
        <f t="shared" si="6"/>
        <v>0.75736927441724444</v>
      </c>
      <c r="I18" s="7"/>
    </row>
    <row r="19" spans="1:9">
      <c r="A19" s="5">
        <f t="shared" si="7"/>
        <v>0.16</v>
      </c>
      <c r="B19" s="5">
        <f t="shared" si="0"/>
        <v>0.48</v>
      </c>
      <c r="C19" s="5">
        <f t="shared" si="1"/>
        <v>0.51456000000000002</v>
      </c>
      <c r="D19" s="5">
        <f t="shared" si="2"/>
        <v>1.8107963267948965</v>
      </c>
      <c r="E19" s="5">
        <f t="shared" si="3"/>
        <v>-7.1310787928140357E-2</v>
      </c>
      <c r="F19" s="5">
        <f t="shared" si="4"/>
        <v>0.29140139245560887</v>
      </c>
      <c r="G19" s="5">
        <f t="shared" si="5"/>
        <v>0.4086892120718596</v>
      </c>
      <c r="H19" s="5">
        <f t="shared" si="6"/>
        <v>0.80596139245560883</v>
      </c>
      <c r="I19" s="7"/>
    </row>
    <row r="20" spans="1:9">
      <c r="A20" s="5">
        <f t="shared" si="7"/>
        <v>0.18</v>
      </c>
      <c r="B20" s="5">
        <f t="shared" si="0"/>
        <v>0.54</v>
      </c>
      <c r="C20" s="5">
        <f t="shared" si="1"/>
        <v>0.56123999999999996</v>
      </c>
      <c r="D20" s="5">
        <f t="shared" si="2"/>
        <v>1.8407963267948966</v>
      </c>
      <c r="E20" s="5">
        <f t="shared" si="3"/>
        <v>-8.0019431006649322E-2</v>
      </c>
      <c r="F20" s="5">
        <f t="shared" si="4"/>
        <v>0.28913126890976715</v>
      </c>
      <c r="G20" s="5">
        <f t="shared" si="5"/>
        <v>0.45998056899335071</v>
      </c>
      <c r="H20" s="5">
        <f t="shared" si="6"/>
        <v>0.85037126890976711</v>
      </c>
      <c r="I20" s="7"/>
    </row>
    <row r="21" spans="1:9">
      <c r="A21" s="5">
        <f t="shared" si="7"/>
        <v>0.19999999999999998</v>
      </c>
      <c r="B21" s="5">
        <f t="shared" si="0"/>
        <v>0.6</v>
      </c>
      <c r="C21" s="5">
        <f t="shared" si="1"/>
        <v>0.60399999999999998</v>
      </c>
      <c r="D21" s="5">
        <f t="shared" si="2"/>
        <v>1.8707963267948966</v>
      </c>
      <c r="E21" s="5">
        <f t="shared" si="3"/>
        <v>-8.8656061998401856E-2</v>
      </c>
      <c r="F21" s="5">
        <f t="shared" si="4"/>
        <v>0.28660094673768177</v>
      </c>
      <c r="G21" s="5">
        <f t="shared" si="5"/>
        <v>0.51134393800159816</v>
      </c>
      <c r="H21" s="5">
        <f t="shared" si="6"/>
        <v>0.89060094673768175</v>
      </c>
      <c r="I21" s="7"/>
    </row>
    <row r="22" spans="1:9">
      <c r="A22" s="5">
        <f t="shared" si="7"/>
        <v>0.21999999999999997</v>
      </c>
      <c r="B22" s="5">
        <f t="shared" si="0"/>
        <v>0.65999999999999992</v>
      </c>
      <c r="C22" s="5">
        <f t="shared" si="1"/>
        <v>0.64283999999999986</v>
      </c>
      <c r="D22" s="5">
        <f t="shared" si="2"/>
        <v>1.9007963267948966</v>
      </c>
      <c r="E22" s="5">
        <f t="shared" si="3"/>
        <v>-9.7212908518460511E-2</v>
      </c>
      <c r="F22" s="5">
        <f t="shared" si="4"/>
        <v>0.28381270305851608</v>
      </c>
      <c r="G22" s="5">
        <f t="shared" si="5"/>
        <v>0.56278709148153938</v>
      </c>
      <c r="H22" s="5">
        <f t="shared" si="6"/>
        <v>0.92665270305851588</v>
      </c>
      <c r="I22" s="7"/>
    </row>
    <row r="23" spans="1:9">
      <c r="A23" s="5">
        <f t="shared" si="7"/>
        <v>0.23999999999999996</v>
      </c>
      <c r="B23" s="5">
        <f t="shared" si="0"/>
        <v>0.71999999999999986</v>
      </c>
      <c r="C23" s="5">
        <f t="shared" si="1"/>
        <v>0.67775999999999992</v>
      </c>
      <c r="D23" s="5">
        <f t="shared" si="2"/>
        <v>1.9307963267948964</v>
      </c>
      <c r="E23" s="5">
        <f t="shared" si="3"/>
        <v>-0.10568226998252693</v>
      </c>
      <c r="F23" s="5">
        <f t="shared" si="4"/>
        <v>0.28076904710338046</v>
      </c>
      <c r="G23" s="5">
        <f t="shared" si="5"/>
        <v>0.61431773001747292</v>
      </c>
      <c r="H23" s="5">
        <f t="shared" si="6"/>
        <v>0.95852904710338038</v>
      </c>
      <c r="I23" s="7"/>
    </row>
    <row r="24" spans="1:9">
      <c r="A24" s="5">
        <f t="shared" si="7"/>
        <v>0.25999999999999995</v>
      </c>
      <c r="B24" s="5">
        <f t="shared" si="0"/>
        <v>0.7799999999999998</v>
      </c>
      <c r="C24" s="5">
        <f t="shared" si="1"/>
        <v>0.70875999999999983</v>
      </c>
      <c r="D24" s="5">
        <f t="shared" si="2"/>
        <v>1.9607963267948965</v>
      </c>
      <c r="E24" s="5">
        <f t="shared" si="3"/>
        <v>-0.11405652453694837</v>
      </c>
      <c r="F24" s="5">
        <f t="shared" si="4"/>
        <v>0.27747271795719392</v>
      </c>
      <c r="G24" s="5">
        <f t="shared" si="5"/>
        <v>0.66594347546305144</v>
      </c>
      <c r="H24" s="5">
        <f t="shared" si="6"/>
        <v>0.98623271795719369</v>
      </c>
      <c r="I24" s="7"/>
    </row>
    <row r="25" spans="1:9">
      <c r="A25" s="5">
        <f t="shared" si="7"/>
        <v>0.27999999999999997</v>
      </c>
      <c r="B25" s="5">
        <f t="shared" si="0"/>
        <v>0.83999999999999986</v>
      </c>
      <c r="C25" s="5">
        <f t="shared" si="1"/>
        <v>0.73583999999999994</v>
      </c>
      <c r="D25" s="5">
        <f t="shared" si="2"/>
        <v>1.9907963267948965</v>
      </c>
      <c r="E25" s="5">
        <f t="shared" si="3"/>
        <v>-0.12232813591787101</v>
      </c>
      <c r="F25" s="5">
        <f t="shared" si="4"/>
        <v>0.27392668209369248</v>
      </c>
      <c r="G25" s="5">
        <f t="shared" si="5"/>
        <v>0.71767186408212891</v>
      </c>
      <c r="H25" s="5">
        <f t="shared" si="6"/>
        <v>1.0097666820936924</v>
      </c>
      <c r="I25" s="7"/>
    </row>
    <row r="26" spans="1:9">
      <c r="A26" s="5">
        <f t="shared" si="7"/>
        <v>0.3</v>
      </c>
      <c r="B26" s="5">
        <f t="shared" si="0"/>
        <v>0.89999999999999991</v>
      </c>
      <c r="C26" s="5">
        <f t="shared" si="1"/>
        <v>0.7589999999999999</v>
      </c>
      <c r="D26" s="5">
        <f t="shared" si="2"/>
        <v>2.0207963267948967</v>
      </c>
      <c r="E26" s="5">
        <f t="shared" si="3"/>
        <v>-0.13048966023336908</v>
      </c>
      <c r="F26" s="5">
        <f t="shared" si="4"/>
        <v>0.27013413070580305</v>
      </c>
      <c r="G26" s="5">
        <f t="shared" si="5"/>
        <v>0.76951033976663086</v>
      </c>
      <c r="H26" s="5">
        <f t="shared" si="6"/>
        <v>1.0291341307058031</v>
      </c>
      <c r="I26" s="7"/>
    </row>
    <row r="27" spans="1:9">
      <c r="A27" s="5">
        <f t="shared" si="7"/>
        <v>0.32</v>
      </c>
      <c r="B27" s="5">
        <f t="shared" si="0"/>
        <v>0.96</v>
      </c>
      <c r="C27" s="5">
        <f t="shared" si="1"/>
        <v>0.77823999999999993</v>
      </c>
      <c r="D27" s="5">
        <f t="shared" si="2"/>
        <v>2.0507963267948965</v>
      </c>
      <c r="E27" s="5">
        <f t="shared" si="3"/>
        <v>-0.13853375266244486</v>
      </c>
      <c r="F27" s="5">
        <f t="shared" si="4"/>
        <v>0.26609847683378529</v>
      </c>
      <c r="G27" s="5">
        <f t="shared" si="5"/>
        <v>0.82146624733755513</v>
      </c>
      <c r="H27" s="5">
        <f t="shared" si="6"/>
        <v>1.0443384768337851</v>
      </c>
      <c r="I27" s="7"/>
    </row>
    <row r="28" spans="1:9">
      <c r="A28" s="5">
        <f t="shared" si="7"/>
        <v>0.34</v>
      </c>
      <c r="B28" s="5">
        <f t="shared" si="0"/>
        <v>1.02</v>
      </c>
      <c r="C28" s="5">
        <f t="shared" si="1"/>
        <v>0.79355999999999993</v>
      </c>
      <c r="D28" s="5">
        <f t="shared" si="2"/>
        <v>2.0807963267948963</v>
      </c>
      <c r="E28" s="5">
        <f t="shared" si="3"/>
        <v>-0.14645317406487218</v>
      </c>
      <c r="F28" s="5">
        <f t="shared" si="4"/>
        <v>0.26182335229372539</v>
      </c>
      <c r="G28" s="5">
        <f t="shared" si="5"/>
        <v>0.87354682593512778</v>
      </c>
      <c r="H28" s="5">
        <f t="shared" si="6"/>
        <v>1.0553833522937253</v>
      </c>
      <c r="I28" s="7"/>
    </row>
    <row r="29" spans="1:9">
      <c r="A29" s="5">
        <f t="shared" si="7"/>
        <v>0.36000000000000004</v>
      </c>
      <c r="B29" s="5">
        <f t="shared" si="0"/>
        <v>1.08</v>
      </c>
      <c r="C29" s="5">
        <f t="shared" si="1"/>
        <v>0.80496000000000001</v>
      </c>
      <c r="D29" s="5">
        <f t="shared" si="2"/>
        <v>2.1107963267948966</v>
      </c>
      <c r="E29" s="5">
        <f t="shared" si="3"/>
        <v>-0.15424079749593392</v>
      </c>
      <c r="F29" s="5">
        <f t="shared" si="4"/>
        <v>0.25731260440914722</v>
      </c>
      <c r="G29" s="5">
        <f t="shared" si="5"/>
        <v>0.92575920250406618</v>
      </c>
      <c r="H29" s="5">
        <f t="shared" si="6"/>
        <v>1.0622726044091473</v>
      </c>
      <c r="I29" s="7"/>
    </row>
    <row r="30" spans="1:9">
      <c r="A30" s="5">
        <f t="shared" si="7"/>
        <v>0.38000000000000006</v>
      </c>
      <c r="B30" s="5">
        <f t="shared" si="0"/>
        <v>1.1400000000000001</v>
      </c>
      <c r="C30" s="5">
        <f t="shared" si="1"/>
        <v>0.81243999999999994</v>
      </c>
      <c r="D30" s="5">
        <f t="shared" si="2"/>
        <v>2.1407963267948968</v>
      </c>
      <c r="E30" s="5">
        <f t="shared" si="3"/>
        <v>-0.16188961462019083</v>
      </c>
      <c r="F30" s="5">
        <f t="shared" si="4"/>
        <v>0.25257029254868057</v>
      </c>
      <c r="G30" s="5">
        <f t="shared" si="5"/>
        <v>0.97811038537980932</v>
      </c>
      <c r="H30" s="5">
        <f t="shared" si="6"/>
        <v>1.0650102925486804</v>
      </c>
      <c r="I30" s="7"/>
    </row>
    <row r="31" spans="1:9">
      <c r="A31" s="5">
        <f t="shared" si="7"/>
        <v>0.40000000000000008</v>
      </c>
      <c r="B31" s="5">
        <f t="shared" si="0"/>
        <v>1.2000000000000002</v>
      </c>
      <c r="C31" s="5">
        <f t="shared" si="1"/>
        <v>0.81599999999999995</v>
      </c>
      <c r="D31" s="5">
        <f t="shared" si="2"/>
        <v>2.1707963267948966</v>
      </c>
      <c r="E31" s="5">
        <f t="shared" si="3"/>
        <v>-0.16939274201851059</v>
      </c>
      <c r="F31" s="5">
        <f t="shared" si="4"/>
        <v>0.24760068447290348</v>
      </c>
      <c r="G31" s="5">
        <f t="shared" si="5"/>
        <v>1.0306072579814896</v>
      </c>
      <c r="H31" s="5">
        <f t="shared" si="6"/>
        <v>1.0636006844729033</v>
      </c>
      <c r="I31" s="7"/>
    </row>
    <row r="32" spans="1:9">
      <c r="A32" s="5">
        <f t="shared" si="7"/>
        <v>0.4200000000000001</v>
      </c>
      <c r="B32" s="5">
        <f t="shared" si="0"/>
        <v>1.2600000000000002</v>
      </c>
      <c r="C32" s="5">
        <f t="shared" si="1"/>
        <v>0.81563999999999992</v>
      </c>
      <c r="D32" s="5">
        <f t="shared" si="2"/>
        <v>2.2007963267948965</v>
      </c>
      <c r="E32" s="5">
        <f t="shared" si="3"/>
        <v>-0.17674342738268081</v>
      </c>
      <c r="F32" s="5">
        <f t="shared" si="4"/>
        <v>0.24240825249364559</v>
      </c>
      <c r="G32" s="5">
        <f t="shared" si="5"/>
        <v>1.0832565726173193</v>
      </c>
      <c r="H32" s="5">
        <f t="shared" si="6"/>
        <v>1.0580482524936454</v>
      </c>
      <c r="I32" s="7"/>
    </row>
    <row r="33" spans="1:9">
      <c r="A33" s="5">
        <f t="shared" si="7"/>
        <v>0.44000000000000011</v>
      </c>
      <c r="B33" s="5">
        <f t="shared" si="0"/>
        <v>1.3200000000000003</v>
      </c>
      <c r="C33" s="5">
        <f t="shared" si="1"/>
        <v>0.81135999999999986</v>
      </c>
      <c r="D33" s="5">
        <f t="shared" si="2"/>
        <v>2.2307963267948967</v>
      </c>
      <c r="E33" s="5">
        <f t="shared" si="3"/>
        <v>-0.18393505559203016</v>
      </c>
      <c r="F33" s="5">
        <f t="shared" si="4"/>
        <v>0.23699766944920952</v>
      </c>
      <c r="G33" s="5">
        <f t="shared" si="5"/>
        <v>1.1360649444079702</v>
      </c>
      <c r="H33" s="5">
        <f t="shared" si="6"/>
        <v>1.0483576694492094</v>
      </c>
      <c r="I33" s="7"/>
    </row>
    <row r="34" spans="1:9">
      <c r="A34" s="5">
        <f t="shared" si="7"/>
        <v>0.46000000000000013</v>
      </c>
      <c r="B34" s="5">
        <f t="shared" si="0"/>
        <v>1.3800000000000003</v>
      </c>
      <c r="C34" s="5">
        <f t="shared" si="1"/>
        <v>0.80315999999999987</v>
      </c>
      <c r="D34" s="5">
        <f t="shared" si="2"/>
        <v>2.2607963267948969</v>
      </c>
      <c r="E34" s="5">
        <f t="shared" si="3"/>
        <v>-0.19096115466659044</v>
      </c>
      <c r="F34" s="5">
        <f t="shared" si="4"/>
        <v>0.23137380449913192</v>
      </c>
      <c r="G34" s="5">
        <f t="shared" si="5"/>
        <v>1.18903884533341</v>
      </c>
      <c r="H34" s="5">
        <f t="shared" si="6"/>
        <v>1.0345338044991319</v>
      </c>
      <c r="I34" s="7"/>
    </row>
    <row r="35" spans="1:9">
      <c r="A35" s="5">
        <f t="shared" si="7"/>
        <v>0.48000000000000015</v>
      </c>
      <c r="B35" s="5">
        <f t="shared" si="0"/>
        <v>1.4400000000000004</v>
      </c>
      <c r="C35" s="5">
        <f t="shared" si="1"/>
        <v>0.79103999999999997</v>
      </c>
      <c r="D35" s="5">
        <f t="shared" si="2"/>
        <v>2.2907963267948968</v>
      </c>
      <c r="E35" s="5">
        <f t="shared" si="3"/>
        <v>-0.19781540159144195</v>
      </c>
      <c r="F35" s="5">
        <f t="shared" si="4"/>
        <v>0.22554171874226847</v>
      </c>
      <c r="G35" s="5">
        <f t="shared" si="5"/>
        <v>1.2421845984085584</v>
      </c>
      <c r="H35" s="5">
        <f t="shared" si="6"/>
        <v>1.0165817187422683</v>
      </c>
      <c r="I35" s="7"/>
    </row>
    <row r="36" spans="1:9">
      <c r="A36" s="5">
        <f t="shared" si="7"/>
        <v>0.50000000000000011</v>
      </c>
      <c r="B36" s="5">
        <f t="shared" si="0"/>
        <v>1.5000000000000004</v>
      </c>
      <c r="C36" s="5">
        <f t="shared" si="1"/>
        <v>0.77499999999999991</v>
      </c>
      <c r="D36" s="5">
        <f t="shared" si="2"/>
        <v>2.3207963267948966</v>
      </c>
      <c r="E36" s="5">
        <f t="shared" si="3"/>
        <v>-0.20449162800700024</v>
      </c>
      <c r="F36" s="5">
        <f t="shared" si="4"/>
        <v>0.21950666066214627</v>
      </c>
      <c r="G36" s="5">
        <f t="shared" si="5"/>
        <v>1.2955083719930003</v>
      </c>
      <c r="H36" s="5">
        <f t="shared" si="6"/>
        <v>0.99450666066214621</v>
      </c>
      <c r="I36" s="7"/>
    </row>
    <row r="37" spans="1:9">
      <c r="A37" s="5">
        <f t="shared" si="7"/>
        <v>0.52000000000000013</v>
      </c>
      <c r="B37" s="5">
        <f t="shared" si="0"/>
        <v>1.5600000000000005</v>
      </c>
      <c r="C37" s="5">
        <f t="shared" si="1"/>
        <v>0.75503999999999971</v>
      </c>
      <c r="D37" s="5">
        <f t="shared" si="2"/>
        <v>2.3507963267948968</v>
      </c>
      <c r="E37" s="5">
        <f t="shared" si="3"/>
        <v>-0.21098382576012312</v>
      </c>
      <c r="F37" s="5">
        <f t="shared" si="4"/>
        <v>0.21327406140368316</v>
      </c>
      <c r="G37" s="5">
        <f t="shared" si="5"/>
        <v>1.3490161742398774</v>
      </c>
      <c r="H37" s="5">
        <f t="shared" si="6"/>
        <v>0.96831406140368292</v>
      </c>
      <c r="I37" s="7"/>
    </row>
    <row r="38" spans="1:9">
      <c r="A38" s="5">
        <f t="shared" si="7"/>
        <v>0.54000000000000015</v>
      </c>
      <c r="B38" s="5">
        <f t="shared" si="0"/>
        <v>1.6200000000000006</v>
      </c>
      <c r="C38" s="5">
        <f t="shared" si="1"/>
        <v>0.73115999999999981</v>
      </c>
      <c r="D38" s="5">
        <f t="shared" si="2"/>
        <v>2.3807963267948971</v>
      </c>
      <c r="E38" s="5">
        <f t="shared" si="3"/>
        <v>-0.21728615231104284</v>
      </c>
      <c r="F38" s="5">
        <f t="shared" si="4"/>
        <v>0.20684952988552402</v>
      </c>
      <c r="G38" s="5">
        <f t="shared" si="5"/>
        <v>1.4027138476889578</v>
      </c>
      <c r="H38" s="5">
        <f t="shared" si="6"/>
        <v>0.93800952988552377</v>
      </c>
      <c r="I38" s="7"/>
    </row>
    <row r="39" spans="1:9">
      <c r="A39" s="5">
        <f t="shared" si="7"/>
        <v>0.56000000000000016</v>
      </c>
      <c r="B39" s="5">
        <f t="shared" si="0"/>
        <v>1.6800000000000006</v>
      </c>
      <c r="C39" s="5">
        <f t="shared" si="1"/>
        <v>0.70335999999999976</v>
      </c>
      <c r="D39" s="5">
        <f t="shared" si="2"/>
        <v>2.4107963267948969</v>
      </c>
      <c r="E39" s="5">
        <f t="shared" si="3"/>
        <v>-0.22339293599125784</v>
      </c>
      <c r="F39" s="5">
        <f t="shared" si="4"/>
        <v>0.20023884775239237</v>
      </c>
      <c r="G39" s="5">
        <f t="shared" si="5"/>
        <v>1.4566070640087427</v>
      </c>
      <c r="H39" s="5">
        <f t="shared" si="6"/>
        <v>0.90359884775239219</v>
      </c>
      <c r="I39" s="7"/>
    </row>
    <row r="40" spans="1:9">
      <c r="A40" s="5">
        <f t="shared" si="7"/>
        <v>0.58000000000000018</v>
      </c>
      <c r="B40" s="5">
        <f t="shared" si="0"/>
        <v>1.7400000000000007</v>
      </c>
      <c r="C40" s="5">
        <f t="shared" si="1"/>
        <v>0.67163999999999957</v>
      </c>
      <c r="D40" s="5">
        <f t="shared" si="2"/>
        <v>2.4407963267948967</v>
      </c>
      <c r="E40" s="5">
        <f t="shared" si="3"/>
        <v>-0.2292986811076515</v>
      </c>
      <c r="F40" s="5">
        <f t="shared" si="4"/>
        <v>0.19344796417200036</v>
      </c>
      <c r="G40" s="5">
        <f t="shared" si="5"/>
        <v>1.510701318892349</v>
      </c>
      <c r="H40" s="5">
        <f t="shared" si="6"/>
        <v>0.86508796417199996</v>
      </c>
      <c r="I40" s="7"/>
    </row>
    <row r="41" spans="1:9">
      <c r="A41" s="5">
        <f t="shared" si="7"/>
        <v>0.6000000000000002</v>
      </c>
      <c r="B41" s="5">
        <f t="shared" si="0"/>
        <v>1.8000000000000007</v>
      </c>
      <c r="C41" s="5">
        <f t="shared" si="1"/>
        <v>0.63599999999999945</v>
      </c>
      <c r="D41" s="5">
        <f t="shared" si="2"/>
        <v>2.4707963267948969</v>
      </c>
      <c r="E41" s="5">
        <f t="shared" si="3"/>
        <v>-0.23499807288824504</v>
      </c>
      <c r="F41" s="5">
        <f t="shared" si="4"/>
        <v>0.18648299048119929</v>
      </c>
      <c r="G41" s="5">
        <f t="shared" si="5"/>
        <v>1.5650019271117557</v>
      </c>
      <c r="H41" s="5">
        <f t="shared" si="6"/>
        <v>0.82248299048119877</v>
      </c>
      <c r="I41" s="7"/>
    </row>
    <row r="42" spans="1:9">
      <c r="A42" s="5">
        <f t="shared" si="7"/>
        <v>0.62000000000000022</v>
      </c>
      <c r="B42" s="5">
        <f t="shared" si="0"/>
        <v>1.8600000000000008</v>
      </c>
      <c r="C42" s="5">
        <f t="shared" si="1"/>
        <v>0.59643999999999919</v>
      </c>
      <c r="D42" s="5">
        <f t="shared" si="2"/>
        <v>2.5007963267948972</v>
      </c>
      <c r="E42" s="5">
        <f t="shared" si="3"/>
        <v>-0.24048598226513324</v>
      </c>
      <c r="F42" s="5">
        <f t="shared" si="4"/>
        <v>0.17935019468618932</v>
      </c>
      <c r="G42" s="5">
        <f t="shared" si="5"/>
        <v>1.6195140177348675</v>
      </c>
      <c r="H42" s="5">
        <f t="shared" si="6"/>
        <v>0.77579019468618848</v>
      </c>
      <c r="I42" s="7"/>
    </row>
    <row r="43" spans="1:9">
      <c r="A43" s="5">
        <f t="shared" si="7"/>
        <v>0.64000000000000024</v>
      </c>
      <c r="B43" s="5">
        <f t="shared" si="0"/>
        <v>1.9200000000000008</v>
      </c>
      <c r="C43" s="5">
        <f t="shared" si="1"/>
        <v>0.55295999999999923</v>
      </c>
      <c r="D43" s="5">
        <f t="shared" si="2"/>
        <v>2.530796326794897</v>
      </c>
      <c r="E43" s="5">
        <f t="shared" si="3"/>
        <v>-0.24575747049029953</v>
      </c>
      <c r="F43" s="5">
        <f t="shared" si="4"/>
        <v>0.17205599582173689</v>
      </c>
      <c r="G43" s="5">
        <f t="shared" si="5"/>
        <v>1.6742425295097012</v>
      </c>
      <c r="H43" s="5">
        <f t="shared" si="6"/>
        <v>0.72501599582173615</v>
      </c>
      <c r="I43" s="7"/>
    </row>
    <row r="44" spans="1:9">
      <c r="A44" s="5">
        <f t="shared" si="7"/>
        <v>0.66000000000000025</v>
      </c>
      <c r="B44" s="5">
        <f t="shared" si="0"/>
        <v>1.9800000000000009</v>
      </c>
      <c r="C44" s="5">
        <f t="shared" si="1"/>
        <v>0.50555999999999912</v>
      </c>
      <c r="D44" s="5">
        <f t="shared" si="2"/>
        <v>2.5607963267948968</v>
      </c>
      <c r="E44" s="5">
        <f t="shared" si="3"/>
        <v>-0.2508077935801562</v>
      </c>
      <c r="F44" s="5">
        <f t="shared" si="4"/>
        <v>0.16460695817447621</v>
      </c>
      <c r="G44" s="5">
        <f t="shared" si="5"/>
        <v>1.7291922064198446</v>
      </c>
      <c r="H44" s="5">
        <f t="shared" si="6"/>
        <v>0.67016695817447536</v>
      </c>
      <c r="I44" s="7"/>
    </row>
    <row r="45" spans="1:9">
      <c r="A45" s="5">
        <f t="shared" si="7"/>
        <v>0.68000000000000027</v>
      </c>
      <c r="B45" s="5">
        <f t="shared" si="0"/>
        <v>2.0400000000000009</v>
      </c>
      <c r="C45" s="5">
        <f t="shared" si="1"/>
        <v>0.45423999999999909</v>
      </c>
      <c r="D45" s="5">
        <f t="shared" si="2"/>
        <v>2.590796326794897</v>
      </c>
      <c r="E45" s="5">
        <f t="shared" si="3"/>
        <v>-0.2556324065848089</v>
      </c>
      <c r="F45" s="5">
        <f t="shared" si="4"/>
        <v>0.15700978537549476</v>
      </c>
      <c r="G45" s="5">
        <f t="shared" si="5"/>
        <v>1.7843675934151921</v>
      </c>
      <c r="H45" s="5">
        <f t="shared" si="6"/>
        <v>0.6112497853754939</v>
      </c>
      <c r="I45" s="7"/>
    </row>
    <row r="46" spans="1:9">
      <c r="A46" s="5">
        <f t="shared" si="7"/>
        <v>0.70000000000000029</v>
      </c>
      <c r="B46" s="5">
        <f t="shared" si="0"/>
        <v>2.100000000000001</v>
      </c>
      <c r="C46" s="5">
        <f t="shared" si="1"/>
        <v>0.39899999999999913</v>
      </c>
      <c r="D46" s="5">
        <f t="shared" si="2"/>
        <v>2.6207963267948973</v>
      </c>
      <c r="E46" s="5">
        <f t="shared" si="3"/>
        <v>-0.26022696767820513</v>
      </c>
      <c r="F46" s="5">
        <f t="shared" si="4"/>
        <v>0.14927131436751792</v>
      </c>
      <c r="G46" s="5">
        <f t="shared" si="5"/>
        <v>1.8397730323217958</v>
      </c>
      <c r="H46" s="5">
        <f t="shared" si="6"/>
        <v>0.54827131436751708</v>
      </c>
      <c r="I46" s="7"/>
    </row>
    <row r="47" spans="1:9">
      <c r="A47" s="5">
        <f t="shared" si="7"/>
        <v>0.72000000000000031</v>
      </c>
      <c r="B47" s="5">
        <f t="shared" si="0"/>
        <v>2.160000000000001</v>
      </c>
      <c r="C47" s="5">
        <f t="shared" si="1"/>
        <v>0.33983999999999881</v>
      </c>
      <c r="D47" s="5">
        <f t="shared" si="2"/>
        <v>2.6507963267948971</v>
      </c>
      <c r="E47" s="5">
        <f t="shared" si="3"/>
        <v>-0.26458734206548429</v>
      </c>
      <c r="F47" s="5">
        <f t="shared" si="4"/>
        <v>0.14139850925212188</v>
      </c>
      <c r="G47" s="5">
        <f t="shared" si="5"/>
        <v>1.8954126579345167</v>
      </c>
      <c r="H47" s="5">
        <f t="shared" si="6"/>
        <v>0.48123850925212069</v>
      </c>
      <c r="I47" s="7"/>
    </row>
  </sheetData>
  <phoneticPr fontId="2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cuhk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</dc:creator>
  <cp:lastModifiedBy>capture</cp:lastModifiedBy>
  <dcterms:created xsi:type="dcterms:W3CDTF">2015-11-02T08:42:58Z</dcterms:created>
  <dcterms:modified xsi:type="dcterms:W3CDTF">2016-01-13T13:58:04Z</dcterms:modified>
</cp:coreProperties>
</file>