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576" windowHeight="8160" activeTab="4"/>
  </bookViews>
  <sheets>
    <sheet name="num01" sheetId="1" r:id="rId1"/>
    <sheet name="num02" sheetId="2" r:id="rId2"/>
    <sheet name="num03" sheetId="3" r:id="rId3"/>
    <sheet name="num04" sheetId="4" r:id="rId4"/>
    <sheet name="num05" sheetId="5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5" l="1"/>
  <c r="K9" i="5" s="1"/>
  <c r="K10" i="5" s="1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7" i="5"/>
  <c r="Q15" i="4"/>
  <c r="Q14" i="4"/>
  <c r="Q13" i="4"/>
  <c r="Q12" i="4"/>
  <c r="Q11" i="4"/>
  <c r="Q10" i="4"/>
  <c r="Q9" i="4"/>
  <c r="Q8" i="4"/>
  <c r="Q7" i="4"/>
  <c r="Q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K8" i="4"/>
  <c r="K9" i="4" s="1"/>
  <c r="K10" i="4" s="1"/>
  <c r="K11" i="4" s="1"/>
  <c r="K12" i="4" s="1"/>
  <c r="K13" i="4" s="1"/>
  <c r="K14" i="4" s="1"/>
  <c r="K15" i="4" s="1"/>
  <c r="K16" i="4" s="1"/>
  <c r="K7" i="4"/>
  <c r="K8" i="3"/>
  <c r="K9" i="3" s="1"/>
  <c r="K10" i="3" s="1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7" i="3"/>
  <c r="K8" i="2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7" i="2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8" i="1"/>
  <c r="K7" i="1"/>
  <c r="L29" i="5" l="1"/>
  <c r="M6" i="5"/>
  <c r="N6" i="5" s="1"/>
  <c r="M8" i="5" l="1"/>
  <c r="N8" i="5" s="1"/>
  <c r="M7" i="5"/>
  <c r="N7" i="5" s="1"/>
  <c r="M9" i="5" l="1"/>
  <c r="N9" i="5" s="1"/>
  <c r="M10" i="5" l="1"/>
  <c r="N10" i="5" s="1"/>
  <c r="M11" i="5" l="1"/>
  <c r="N11" i="5" s="1"/>
  <c r="M12" i="5" l="1"/>
  <c r="N12" i="5" s="1"/>
  <c r="M13" i="5" l="1"/>
  <c r="N13" i="5" s="1"/>
  <c r="M14" i="5" l="1"/>
  <c r="N14" i="5" s="1"/>
  <c r="M15" i="5" l="1"/>
  <c r="N15" i="5" s="1"/>
  <c r="M16" i="5" l="1"/>
  <c r="N16" i="5" s="1"/>
  <c r="M17" i="5" l="1"/>
  <c r="N17" i="5" s="1"/>
  <c r="B18" i="5"/>
  <c r="A8" i="5"/>
  <c r="A9" i="5" s="1"/>
  <c r="A7" i="5"/>
  <c r="C7" i="5" s="1"/>
  <c r="D7" i="5" s="1"/>
  <c r="C6" i="5"/>
  <c r="D6" i="5" s="1"/>
  <c r="M18" i="5" l="1"/>
  <c r="N18" i="5" s="1"/>
  <c r="A10" i="5"/>
  <c r="C9" i="5"/>
  <c r="D9" i="5" s="1"/>
  <c r="C8" i="5"/>
  <c r="D8" i="5" s="1"/>
  <c r="L6" i="4"/>
  <c r="O3" i="4"/>
  <c r="R3" i="4" s="1"/>
  <c r="M19" i="5" l="1"/>
  <c r="N19" i="5" s="1"/>
  <c r="A11" i="5"/>
  <c r="C10" i="5"/>
  <c r="D10" i="5" s="1"/>
  <c r="P6" i="4"/>
  <c r="O6" i="4"/>
  <c r="L7" i="4"/>
  <c r="M20" i="5" l="1"/>
  <c r="N20" i="5" s="1"/>
  <c r="A12" i="5"/>
  <c r="C11" i="5"/>
  <c r="D11" i="5" s="1"/>
  <c r="O7" i="4"/>
  <c r="P7" i="4"/>
  <c r="M21" i="5" l="1"/>
  <c r="N21" i="5" s="1"/>
  <c r="C12" i="5"/>
  <c r="D12" i="5" s="1"/>
  <c r="A13" i="5"/>
  <c r="L8" i="4"/>
  <c r="M22" i="5" l="1"/>
  <c r="N22" i="5" s="1"/>
  <c r="C13" i="5"/>
  <c r="D13" i="5" s="1"/>
  <c r="A14" i="5"/>
  <c r="P8" i="4"/>
  <c r="O8" i="4"/>
  <c r="L9" i="4"/>
  <c r="M23" i="5" l="1"/>
  <c r="N23" i="5" s="1"/>
  <c r="A15" i="5"/>
  <c r="C14" i="5"/>
  <c r="D14" i="5" s="1"/>
  <c r="P9" i="4"/>
  <c r="O9" i="4"/>
  <c r="L10" i="4"/>
  <c r="M24" i="5" l="1"/>
  <c r="N24" i="5" s="1"/>
  <c r="C15" i="5"/>
  <c r="D15" i="5" s="1"/>
  <c r="A16" i="5"/>
  <c r="C16" i="5" s="1"/>
  <c r="D16" i="5" s="1"/>
  <c r="D18" i="5" s="1"/>
  <c r="C20" i="5" s="1"/>
  <c r="C21" i="5" s="1"/>
  <c r="C22" i="5" s="1"/>
  <c r="P10" i="4"/>
  <c r="O10" i="4"/>
  <c r="L12" i="4"/>
  <c r="L11" i="4"/>
  <c r="M25" i="5" l="1"/>
  <c r="N25" i="5" s="1"/>
  <c r="M26" i="5"/>
  <c r="N26" i="5" s="1"/>
  <c r="P11" i="4"/>
  <c r="O11" i="4"/>
  <c r="P12" i="4"/>
  <c r="O12" i="4"/>
  <c r="L13" i="4"/>
  <c r="A9" i="4"/>
  <c r="A10" i="4" s="1"/>
  <c r="A8" i="4"/>
  <c r="B8" i="4" s="1"/>
  <c r="A7" i="4"/>
  <c r="B7" i="4" s="1"/>
  <c r="B6" i="4"/>
  <c r="D6" i="4" s="1"/>
  <c r="F6" i="4" s="1"/>
  <c r="E3" i="4"/>
  <c r="H3" i="4" s="1"/>
  <c r="N29" i="5" l="1"/>
  <c r="M31" i="5" s="1"/>
  <c r="M32" i="5" s="1"/>
  <c r="M33" i="5" s="1"/>
  <c r="L14" i="4"/>
  <c r="P13" i="4"/>
  <c r="O13" i="4"/>
  <c r="D7" i="4"/>
  <c r="F7" i="4" s="1"/>
  <c r="C7" i="4"/>
  <c r="E7" i="4" s="1"/>
  <c r="G7" i="4" s="1"/>
  <c r="D8" i="4"/>
  <c r="F8" i="4" s="1"/>
  <c r="C8" i="4"/>
  <c r="E8" i="4" s="1"/>
  <c r="G8" i="4" s="1"/>
  <c r="A11" i="4"/>
  <c r="B10" i="4"/>
  <c r="B9" i="4"/>
  <c r="C6" i="4"/>
  <c r="E6" i="4" s="1"/>
  <c r="G6" i="4" s="1"/>
  <c r="P14" i="4" l="1"/>
  <c r="O14" i="4"/>
  <c r="L15" i="4"/>
  <c r="D9" i="4"/>
  <c r="F9" i="4" s="1"/>
  <c r="C9" i="4"/>
  <c r="E9" i="4" s="1"/>
  <c r="D10" i="4"/>
  <c r="F10" i="4" s="1"/>
  <c r="C10" i="4"/>
  <c r="E10" i="4" s="1"/>
  <c r="G10" i="4" s="1"/>
  <c r="O15" i="4" l="1"/>
  <c r="P15" i="4"/>
  <c r="G9" i="4"/>
  <c r="G13" i="4" s="1"/>
  <c r="G15" i="4" s="1"/>
  <c r="G16" i="4" s="1"/>
  <c r="Q18" i="4" l="1"/>
  <c r="Q20" i="4" s="1"/>
  <c r="Q21" i="4" s="1"/>
  <c r="L6" i="3"/>
  <c r="M6" i="3" s="1"/>
  <c r="N6" i="3" s="1"/>
  <c r="L7" i="3" l="1"/>
  <c r="M7" i="3" s="1"/>
  <c r="N7" i="3" s="1"/>
  <c r="L8" i="3" l="1"/>
  <c r="M8" i="3" s="1"/>
  <c r="N8" i="3" s="1"/>
  <c r="L9" i="3" l="1"/>
  <c r="M9" i="3" s="1"/>
  <c r="N9" i="3" s="1"/>
  <c r="L11" i="3" l="1"/>
  <c r="M11" i="3" s="1"/>
  <c r="N11" i="3" s="1"/>
  <c r="L10" i="3"/>
  <c r="M10" i="3" s="1"/>
  <c r="N10" i="3" s="1"/>
  <c r="L12" i="3" l="1"/>
  <c r="M12" i="3" s="1"/>
  <c r="N12" i="3" s="1"/>
  <c r="L13" i="3" l="1"/>
  <c r="M13" i="3" s="1"/>
  <c r="N13" i="3" s="1"/>
  <c r="L14" i="3" l="1"/>
  <c r="M14" i="3" s="1"/>
  <c r="N14" i="3" s="1"/>
  <c r="L15" i="3" l="1"/>
  <c r="M15" i="3" s="1"/>
  <c r="N15" i="3" s="1"/>
  <c r="L17" i="3" l="1"/>
  <c r="M17" i="3" s="1"/>
  <c r="N17" i="3" s="1"/>
  <c r="L16" i="3"/>
  <c r="M16" i="3" s="1"/>
  <c r="N16" i="3" s="1"/>
  <c r="A7" i="3"/>
  <c r="B6" i="3" s="1"/>
  <c r="C6" i="3" s="1"/>
  <c r="D6" i="3" s="1"/>
  <c r="A8" i="3" l="1"/>
  <c r="L19" i="3" l="1"/>
  <c r="M19" i="3" s="1"/>
  <c r="N19" i="3" s="1"/>
  <c r="L18" i="3"/>
  <c r="M18" i="3" s="1"/>
  <c r="N18" i="3" s="1"/>
  <c r="A9" i="3"/>
  <c r="B7" i="3"/>
  <c r="C7" i="3" s="1"/>
  <c r="D7" i="3" s="1"/>
  <c r="A10" i="3" l="1"/>
  <c r="B9" i="3"/>
  <c r="C9" i="3" s="1"/>
  <c r="D9" i="3" s="1"/>
  <c r="B8" i="3"/>
  <c r="C8" i="3" s="1"/>
  <c r="D8" i="3" s="1"/>
  <c r="L20" i="3" l="1"/>
  <c r="M20" i="3" s="1"/>
  <c r="N20" i="3" s="1"/>
  <c r="A11" i="3"/>
  <c r="L21" i="3" l="1"/>
  <c r="M21" i="3" s="1"/>
  <c r="N21" i="3" s="1"/>
  <c r="A12" i="3"/>
  <c r="B11" i="3"/>
  <c r="C11" i="3" s="1"/>
  <c r="D11" i="3" s="1"/>
  <c r="B10" i="3"/>
  <c r="C10" i="3" s="1"/>
  <c r="D10" i="3" s="1"/>
  <c r="L23" i="3" l="1"/>
  <c r="M23" i="3" s="1"/>
  <c r="N23" i="3" s="1"/>
  <c r="L22" i="3"/>
  <c r="M22" i="3" s="1"/>
  <c r="N22" i="3" s="1"/>
  <c r="A13" i="3"/>
  <c r="L24" i="3" l="1"/>
  <c r="M24" i="3" s="1"/>
  <c r="N24" i="3" s="1"/>
  <c r="A14" i="3"/>
  <c r="B13" i="3"/>
  <c r="C13" i="3" s="1"/>
  <c r="D13" i="3" s="1"/>
  <c r="B12" i="3"/>
  <c r="C12" i="3" s="1"/>
  <c r="D12" i="3" s="1"/>
  <c r="L25" i="3" l="1"/>
  <c r="M25" i="3" s="1"/>
  <c r="N25" i="3" s="1"/>
  <c r="N28" i="3" s="1"/>
  <c r="N30" i="3" s="1"/>
  <c r="N31" i="3" s="1"/>
  <c r="A15" i="3"/>
  <c r="A16" i="3" l="1"/>
  <c r="B15" i="3"/>
  <c r="C15" i="3" s="1"/>
  <c r="D15" i="3" s="1"/>
  <c r="D18" i="3" s="1"/>
  <c r="D20" i="3" s="1"/>
  <c r="D21" i="3" s="1"/>
  <c r="B14" i="3"/>
  <c r="C14" i="3" s="1"/>
  <c r="D14" i="3" s="1"/>
  <c r="L7" i="2" l="1"/>
  <c r="M7" i="2" s="1"/>
  <c r="L6" i="2"/>
  <c r="M6" i="2" s="1"/>
  <c r="L8" i="2" l="1"/>
  <c r="M8" i="2" s="1"/>
  <c r="L9" i="2" l="1"/>
  <c r="M9" i="2" s="1"/>
  <c r="L10" i="2" l="1"/>
  <c r="M10" i="2" s="1"/>
  <c r="L11" i="2" l="1"/>
  <c r="M11" i="2" s="1"/>
  <c r="L12" i="2" l="1"/>
  <c r="M12" i="2" s="1"/>
  <c r="L13" i="2" l="1"/>
  <c r="M13" i="2" s="1"/>
  <c r="L14" i="2" l="1"/>
  <c r="M14" i="2" s="1"/>
  <c r="L15" i="2" l="1"/>
  <c r="M15" i="2" s="1"/>
  <c r="L16" i="2" l="1"/>
  <c r="M16" i="2" s="1"/>
  <c r="A7" i="2"/>
  <c r="B6" i="2" s="1"/>
  <c r="C6" i="2" s="1"/>
  <c r="L17" i="2" l="1"/>
  <c r="M17" i="2" s="1"/>
  <c r="A8" i="2"/>
  <c r="L6" i="1"/>
  <c r="M6" i="1" s="1"/>
  <c r="L18" i="2" l="1"/>
  <c r="M18" i="2" s="1"/>
  <c r="A9" i="2"/>
  <c r="B7" i="2"/>
  <c r="C7" i="2" s="1"/>
  <c r="L8" i="1"/>
  <c r="L7" i="1"/>
  <c r="M7" i="1" s="1"/>
  <c r="M8" i="1" l="1"/>
  <c r="L19" i="2"/>
  <c r="M19" i="2" s="1"/>
  <c r="B8" i="2"/>
  <c r="C8" i="2" s="1"/>
  <c r="A10" i="2"/>
  <c r="L9" i="1"/>
  <c r="L20" i="2" l="1"/>
  <c r="M20" i="2" s="1"/>
  <c r="A11" i="2"/>
  <c r="B9" i="2"/>
  <c r="C9" i="2" s="1"/>
  <c r="M9" i="1"/>
  <c r="L10" i="1"/>
  <c r="M10" i="1" s="1"/>
  <c r="L21" i="2" l="1"/>
  <c r="M21" i="2" s="1"/>
  <c r="A12" i="2"/>
  <c r="B10" i="2"/>
  <c r="C10" i="2" s="1"/>
  <c r="L11" i="1"/>
  <c r="M11" i="1" s="1"/>
  <c r="L22" i="2" l="1"/>
  <c r="M22" i="2" s="1"/>
  <c r="B11" i="2"/>
  <c r="C11" i="2" s="1"/>
  <c r="A13" i="2"/>
  <c r="L12" i="1"/>
  <c r="M12" i="1" s="1"/>
  <c r="L23" i="2" l="1"/>
  <c r="M23" i="2" s="1"/>
  <c r="A14" i="2"/>
  <c r="B12" i="2"/>
  <c r="C12" i="2" s="1"/>
  <c r="L13" i="1"/>
  <c r="M13" i="1" s="1"/>
  <c r="L24" i="2" l="1"/>
  <c r="M24" i="2" s="1"/>
  <c r="L25" i="2"/>
  <c r="M25" i="2" s="1"/>
  <c r="B13" i="2"/>
  <c r="C13" i="2" s="1"/>
  <c r="A15" i="2"/>
  <c r="L14" i="1"/>
  <c r="M14" i="1" s="1"/>
  <c r="M28" i="2" l="1"/>
  <c r="M30" i="2" s="1"/>
  <c r="M31" i="2" s="1"/>
  <c r="B14" i="2"/>
  <c r="C14" i="2" s="1"/>
  <c r="A16" i="2"/>
  <c r="B15" i="2" s="1"/>
  <c r="C15" i="2" s="1"/>
  <c r="C18" i="2" s="1"/>
  <c r="C20" i="2" s="1"/>
  <c r="C21" i="2" s="1"/>
  <c r="L15" i="1"/>
  <c r="M15" i="1" l="1"/>
  <c r="L16" i="1"/>
  <c r="L17" i="1" l="1"/>
  <c r="M17" i="1" s="1"/>
  <c r="M16" i="1"/>
  <c r="A8" i="1"/>
  <c r="A9" i="1" s="1"/>
  <c r="A7" i="1"/>
  <c r="B7" i="1" s="1"/>
  <c r="C7" i="1" s="1"/>
  <c r="B6" i="1"/>
  <c r="C6" i="1" s="1"/>
  <c r="L18" i="1" l="1"/>
  <c r="M18" i="1" s="1"/>
  <c r="A10" i="1"/>
  <c r="B9" i="1"/>
  <c r="C9" i="1" s="1"/>
  <c r="B8" i="1"/>
  <c r="C8" i="1" s="1"/>
  <c r="L19" i="1" l="1"/>
  <c r="A11" i="1"/>
  <c r="B10" i="1"/>
  <c r="C10" i="1" s="1"/>
  <c r="L20" i="1" l="1"/>
  <c r="M20" i="1" s="1"/>
  <c r="M19" i="1"/>
  <c r="A12" i="1"/>
  <c r="B11" i="1"/>
  <c r="C11" i="1" s="1"/>
  <c r="L21" i="1" l="1"/>
  <c r="A13" i="1"/>
  <c r="B12" i="1"/>
  <c r="C12" i="1" s="1"/>
  <c r="L22" i="1" l="1"/>
  <c r="M22" i="1" s="1"/>
  <c r="M21" i="1"/>
  <c r="B13" i="1"/>
  <c r="A14" i="1"/>
  <c r="L23" i="1" l="1"/>
  <c r="M23" i="1" s="1"/>
  <c r="A15" i="1"/>
  <c r="B14" i="1"/>
  <c r="C14" i="1" s="1"/>
  <c r="C13" i="1"/>
  <c r="L24" i="1" l="1"/>
  <c r="B15" i="1"/>
  <c r="A16" i="1"/>
  <c r="M24" i="1" l="1"/>
  <c r="L25" i="1"/>
  <c r="M25" i="1" s="1"/>
  <c r="M28" i="1" s="1"/>
  <c r="M30" i="1" s="1"/>
  <c r="M31" i="1" s="1"/>
  <c r="C15" i="1"/>
  <c r="C18" i="1" s="1"/>
  <c r="C20" i="1" s="1"/>
  <c r="C21" i="1" s="1"/>
</calcChain>
</file>

<file path=xl/sharedStrings.xml><?xml version="1.0" encoding="utf-8"?>
<sst xmlns="http://schemas.openxmlformats.org/spreadsheetml/2006/main" count="108" uniqueCount="38">
  <si>
    <t>num-01a</t>
  </si>
  <si>
    <t>Evaluate at left end, 10 intervals</t>
  </si>
  <si>
    <t>Dx</t>
  </si>
  <si>
    <t>x</t>
  </si>
  <si>
    <t>F</t>
  </si>
  <si>
    <t>F*Dx</t>
  </si>
  <si>
    <t>sum</t>
  </si>
  <si>
    <t>error</t>
  </si>
  <si>
    <t>percent</t>
  </si>
  <si>
    <t>num-01b</t>
  </si>
  <si>
    <t>Evaluate at left end, 20 intervals</t>
  </si>
  <si>
    <t>num-02a</t>
  </si>
  <si>
    <t>Evaluate at right end, 10 intervals</t>
  </si>
  <si>
    <t>num-02b</t>
  </si>
  <si>
    <t>Evaluate at right end, 20 intervals</t>
  </si>
  <si>
    <t>num-03a</t>
  </si>
  <si>
    <t>Evaluate at midpoint, 10 intervals</t>
  </si>
  <si>
    <t>x_m</t>
  </si>
  <si>
    <t>num-03b</t>
  </si>
  <si>
    <t>Evaluate at midpoint, 20 intervals</t>
  </si>
  <si>
    <t>num-04a</t>
  </si>
  <si>
    <t>Two adjustable points, 5 intervals</t>
  </si>
  <si>
    <t>c</t>
  </si>
  <si>
    <t>d</t>
  </si>
  <si>
    <t>x1</t>
  </si>
  <si>
    <t>x2</t>
  </si>
  <si>
    <t>F1</t>
  </si>
  <si>
    <t>F2</t>
  </si>
  <si>
    <t>num-04b</t>
  </si>
  <si>
    <t>Two adjustable points, 10 intervals</t>
  </si>
  <si>
    <t>num-5a</t>
  </si>
  <si>
    <t>Three fixed points, 5 intervals (10 points in all)</t>
  </si>
  <si>
    <t>w</t>
  </si>
  <si>
    <t>w*F</t>
  </si>
  <si>
    <t>int</t>
  </si>
  <si>
    <t>fraction</t>
  </si>
  <si>
    <t>Three fixed points, 10 intervals (20 points in all)</t>
  </si>
  <si>
    <t>num-5b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</si>
</sst>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6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Normal="100" workbookViewId="0">
      <selection activeCell="M31" sqref="M31"/>
    </sheetView>
  </sheetViews>
  <sheetFormatPr defaultRowHeight="14.4"/>
  <sheetData>
    <row r="1" spans="1:17">
      <c r="A1" s="1" t="s">
        <v>0</v>
      </c>
      <c r="B1" s="1"/>
      <c r="C1" s="1" t="s">
        <v>1</v>
      </c>
      <c r="D1" s="1"/>
      <c r="E1" s="1"/>
      <c r="K1" s="1" t="s">
        <v>9</v>
      </c>
      <c r="L1" s="1"/>
      <c r="M1" s="1" t="s">
        <v>10</v>
      </c>
      <c r="N1" s="1"/>
      <c r="O1" s="1"/>
      <c r="P1" s="1"/>
      <c r="Q1" s="1"/>
    </row>
    <row r="2" spans="1:17">
      <c r="A2" s="1"/>
      <c r="B2" s="1"/>
      <c r="C2" s="1"/>
      <c r="D2" s="1"/>
      <c r="E2" s="1"/>
      <c r="K2" s="1"/>
      <c r="L2" s="1"/>
      <c r="M2" s="1"/>
      <c r="N2" s="1"/>
      <c r="O2" s="1"/>
      <c r="P2" s="1"/>
      <c r="Q2" s="1"/>
    </row>
    <row r="3" spans="1:17">
      <c r="A3" s="2" t="s">
        <v>2</v>
      </c>
      <c r="B3" s="3">
        <v>0.1</v>
      </c>
      <c r="C3" s="3"/>
      <c r="D3" s="1"/>
      <c r="E3" s="1"/>
      <c r="K3" s="2" t="s">
        <v>2</v>
      </c>
      <c r="L3" s="3">
        <v>0.05</v>
      </c>
      <c r="M3" s="1"/>
      <c r="N3" s="1"/>
      <c r="O3" s="1"/>
      <c r="P3" s="1"/>
      <c r="Q3" s="1"/>
    </row>
    <row r="4" spans="1:17">
      <c r="A4" s="3"/>
      <c r="B4" s="3"/>
      <c r="C4" s="3"/>
      <c r="D4" s="1"/>
      <c r="E4" s="1"/>
      <c r="K4" s="1"/>
      <c r="L4" s="1"/>
      <c r="M4" s="1"/>
      <c r="N4" s="1"/>
      <c r="O4" s="1"/>
      <c r="P4" s="1"/>
      <c r="Q4" s="1"/>
    </row>
    <row r="5" spans="1:17">
      <c r="A5" s="2" t="s">
        <v>3</v>
      </c>
      <c r="B5" s="2" t="s">
        <v>4</v>
      </c>
      <c r="C5" s="2" t="s">
        <v>5</v>
      </c>
      <c r="D5" s="1"/>
      <c r="E5" s="1"/>
      <c r="K5" s="2" t="s">
        <v>3</v>
      </c>
      <c r="L5" s="2" t="s">
        <v>4</v>
      </c>
      <c r="M5" s="2" t="s">
        <v>5</v>
      </c>
      <c r="N5" s="1"/>
      <c r="O5" s="1"/>
      <c r="P5" s="1"/>
      <c r="Q5" s="1"/>
    </row>
    <row r="6" spans="1:17">
      <c r="A6" s="4">
        <v>0</v>
      </c>
      <c r="B6" s="5">
        <f>1/(1+A6^2)</f>
        <v>1</v>
      </c>
      <c r="C6" s="5">
        <f>+B6*(A7-A6)</f>
        <v>0.1</v>
      </c>
      <c r="D6" s="1"/>
      <c r="E6" s="1"/>
      <c r="K6" s="4">
        <v>0</v>
      </c>
      <c r="L6" s="5">
        <f>1/(1+K6^2)</f>
        <v>1</v>
      </c>
      <c r="M6" s="5">
        <f>+L6*(K7-K6)</f>
        <v>0.05</v>
      </c>
      <c r="N6" s="1"/>
      <c r="O6" s="1"/>
      <c r="P6" s="1"/>
      <c r="Q6" s="1"/>
    </row>
    <row r="7" spans="1:17">
      <c r="A7" s="4">
        <f>+A6+$B$3</f>
        <v>0.1</v>
      </c>
      <c r="B7" s="5">
        <f t="shared" ref="B7:B15" si="0">1/(1+A7^2)</f>
        <v>0.99009900990099009</v>
      </c>
      <c r="C7" s="5">
        <f t="shared" ref="C7:C15" si="1">+B7*(A8-A7)</f>
        <v>9.9009900990099015E-2</v>
      </c>
      <c r="D7" s="1"/>
      <c r="E7" s="1"/>
      <c r="K7" s="4">
        <f>+K6+$L$3</f>
        <v>0.05</v>
      </c>
      <c r="L7" s="5">
        <f t="shared" ref="L7:L25" si="2">1/(1+K7^2)</f>
        <v>0.99750623441396513</v>
      </c>
      <c r="M7" s="5">
        <f t="shared" ref="M7:M25" si="3">+L7*(K8-K7)</f>
        <v>4.9875311720698257E-2</v>
      </c>
      <c r="N7" s="1"/>
      <c r="O7" s="1"/>
      <c r="P7" s="1"/>
      <c r="Q7" s="1"/>
    </row>
    <row r="8" spans="1:17">
      <c r="A8" s="4">
        <f t="shared" ref="A8:A16" si="4">+A7+$B$3</f>
        <v>0.2</v>
      </c>
      <c r="B8" s="5">
        <f t="shared" si="0"/>
        <v>0.96153846153846145</v>
      </c>
      <c r="C8" s="5">
        <f t="shared" si="1"/>
        <v>9.6153846153846173E-2</v>
      </c>
      <c r="D8" s="1"/>
      <c r="E8" s="1"/>
      <c r="K8" s="4">
        <f t="shared" ref="K8:K26" si="5">+K7+$L$3</f>
        <v>0.1</v>
      </c>
      <c r="L8" s="5">
        <f t="shared" si="2"/>
        <v>0.99009900990099009</v>
      </c>
      <c r="M8" s="5">
        <f t="shared" si="3"/>
        <v>4.9504950495049521E-2</v>
      </c>
      <c r="N8" s="1"/>
      <c r="O8" s="1"/>
      <c r="P8" s="1"/>
      <c r="Q8" s="1"/>
    </row>
    <row r="9" spans="1:17">
      <c r="A9" s="4">
        <f t="shared" si="4"/>
        <v>0.30000000000000004</v>
      </c>
      <c r="B9" s="5">
        <f t="shared" si="0"/>
        <v>0.9174311926605504</v>
      </c>
      <c r="C9" s="5">
        <f t="shared" si="1"/>
        <v>9.1743119266055023E-2</v>
      </c>
      <c r="D9" s="1"/>
      <c r="E9" s="1"/>
      <c r="K9" s="4">
        <f t="shared" si="5"/>
        <v>0.15000000000000002</v>
      </c>
      <c r="L9" s="5">
        <f t="shared" si="2"/>
        <v>0.97799511002444994</v>
      </c>
      <c r="M9" s="5">
        <f t="shared" si="3"/>
        <v>4.8899755501222483E-2</v>
      </c>
      <c r="N9" s="1"/>
      <c r="O9" s="1"/>
      <c r="P9" s="1"/>
      <c r="Q9" s="1"/>
    </row>
    <row r="10" spans="1:17">
      <c r="A10" s="4">
        <f t="shared" si="4"/>
        <v>0.4</v>
      </c>
      <c r="B10" s="5">
        <f t="shared" si="0"/>
        <v>0.86206896551724133</v>
      </c>
      <c r="C10" s="5">
        <f t="shared" si="1"/>
        <v>8.6206896551724116E-2</v>
      </c>
      <c r="D10" s="1"/>
      <c r="E10" s="1"/>
      <c r="K10" s="4">
        <f t="shared" si="5"/>
        <v>0.2</v>
      </c>
      <c r="L10" s="5">
        <f t="shared" si="2"/>
        <v>0.96153846153846145</v>
      </c>
      <c r="M10" s="5">
        <f t="shared" si="3"/>
        <v>4.8076923076923059E-2</v>
      </c>
      <c r="N10" s="1"/>
      <c r="O10" s="1"/>
      <c r="P10" s="1"/>
      <c r="Q10" s="1"/>
    </row>
    <row r="11" spans="1:17">
      <c r="A11" s="4">
        <f t="shared" si="4"/>
        <v>0.5</v>
      </c>
      <c r="B11" s="5">
        <f t="shared" si="0"/>
        <v>0.8</v>
      </c>
      <c r="C11" s="5">
        <f t="shared" si="1"/>
        <v>7.9999999999999988E-2</v>
      </c>
      <c r="D11" s="1"/>
      <c r="E11" s="1"/>
      <c r="K11" s="4">
        <f t="shared" si="5"/>
        <v>0.25</v>
      </c>
      <c r="L11" s="5">
        <f t="shared" si="2"/>
        <v>0.94117647058823528</v>
      </c>
      <c r="M11" s="5">
        <f t="shared" si="3"/>
        <v>4.705882352941175E-2</v>
      </c>
      <c r="N11" s="1"/>
      <c r="O11" s="1"/>
      <c r="P11" s="1"/>
      <c r="Q11" s="1"/>
    </row>
    <row r="12" spans="1:17">
      <c r="A12" s="4">
        <f t="shared" si="4"/>
        <v>0.6</v>
      </c>
      <c r="B12" s="5">
        <f t="shared" si="0"/>
        <v>0.73529411764705888</v>
      </c>
      <c r="C12" s="5">
        <f t="shared" si="1"/>
        <v>7.3529411764705871E-2</v>
      </c>
      <c r="D12" s="1"/>
      <c r="E12" s="1"/>
      <c r="K12" s="4">
        <f t="shared" si="5"/>
        <v>0.3</v>
      </c>
      <c r="L12" s="5">
        <f t="shared" si="2"/>
        <v>0.9174311926605504</v>
      </c>
      <c r="M12" s="5">
        <f t="shared" si="3"/>
        <v>4.5871559633027512E-2</v>
      </c>
      <c r="N12" s="1"/>
      <c r="O12" s="1"/>
      <c r="P12" s="1"/>
      <c r="Q12" s="1"/>
    </row>
    <row r="13" spans="1:17">
      <c r="A13" s="4">
        <f t="shared" si="4"/>
        <v>0.7</v>
      </c>
      <c r="B13" s="5">
        <f t="shared" si="0"/>
        <v>0.67114093959731547</v>
      </c>
      <c r="C13" s="5">
        <f t="shared" si="1"/>
        <v>6.711409395973153E-2</v>
      </c>
      <c r="D13" s="1"/>
      <c r="E13" s="1"/>
      <c r="K13" s="4">
        <f t="shared" si="5"/>
        <v>0.35</v>
      </c>
      <c r="L13" s="5">
        <f t="shared" si="2"/>
        <v>0.89086859688195985</v>
      </c>
      <c r="M13" s="5">
        <f t="shared" si="3"/>
        <v>4.4543429844097981E-2</v>
      </c>
      <c r="N13" s="1"/>
      <c r="O13" s="1"/>
      <c r="P13" s="1"/>
      <c r="Q13" s="1"/>
    </row>
    <row r="14" spans="1:17">
      <c r="A14" s="4">
        <f t="shared" si="4"/>
        <v>0.79999999999999993</v>
      </c>
      <c r="B14" s="5">
        <f t="shared" si="0"/>
        <v>0.6097560975609756</v>
      </c>
      <c r="C14" s="5">
        <f t="shared" si="1"/>
        <v>6.0975609756097546E-2</v>
      </c>
      <c r="D14" s="1"/>
      <c r="E14" s="1"/>
      <c r="K14" s="4">
        <f t="shared" si="5"/>
        <v>0.39999999999999997</v>
      </c>
      <c r="L14" s="5">
        <f t="shared" si="2"/>
        <v>0.86206896551724144</v>
      </c>
      <c r="M14" s="5">
        <f t="shared" si="3"/>
        <v>4.3103448275862065E-2</v>
      </c>
      <c r="N14" s="1"/>
      <c r="O14" s="1"/>
      <c r="P14" s="1"/>
      <c r="Q14" s="1"/>
    </row>
    <row r="15" spans="1:17">
      <c r="A15" s="4">
        <f t="shared" si="4"/>
        <v>0.89999999999999991</v>
      </c>
      <c r="B15" s="5">
        <f t="shared" si="0"/>
        <v>0.5524861878453039</v>
      </c>
      <c r="C15" s="5">
        <f t="shared" si="1"/>
        <v>5.5248618784530378E-2</v>
      </c>
      <c r="D15" s="1"/>
      <c r="E15" s="1"/>
      <c r="K15" s="4">
        <f t="shared" si="5"/>
        <v>0.44999999999999996</v>
      </c>
      <c r="L15" s="5">
        <f t="shared" si="2"/>
        <v>0.83160083160083165</v>
      </c>
      <c r="M15" s="5">
        <f t="shared" si="3"/>
        <v>4.1580041580041575E-2</v>
      </c>
      <c r="N15" s="1"/>
      <c r="O15" s="1"/>
      <c r="P15" s="1"/>
      <c r="Q15" s="1"/>
    </row>
    <row r="16" spans="1:17">
      <c r="A16" s="4">
        <f t="shared" si="4"/>
        <v>0.99999999999999989</v>
      </c>
      <c r="B16" s="5"/>
      <c r="C16" s="5"/>
      <c r="D16" s="1"/>
      <c r="E16" s="1"/>
      <c r="K16" s="4">
        <f t="shared" si="5"/>
        <v>0.49999999999999994</v>
      </c>
      <c r="L16" s="5">
        <f t="shared" si="2"/>
        <v>0.8</v>
      </c>
      <c r="M16" s="5">
        <f t="shared" si="3"/>
        <v>3.9999999999999994E-2</v>
      </c>
      <c r="N16" s="1"/>
      <c r="O16" s="1"/>
      <c r="P16" s="1"/>
      <c r="Q16" s="1"/>
    </row>
    <row r="17" spans="1:17">
      <c r="A17" s="3"/>
      <c r="B17" s="3"/>
      <c r="C17" s="3"/>
      <c r="D17" s="1"/>
      <c r="E17" s="1"/>
      <c r="K17" s="4">
        <f t="shared" si="5"/>
        <v>0.54999999999999993</v>
      </c>
      <c r="L17" s="5">
        <f t="shared" si="2"/>
        <v>0.76775431861804222</v>
      </c>
      <c r="M17" s="5">
        <f t="shared" si="3"/>
        <v>3.8387715930902143E-2</v>
      </c>
      <c r="N17" s="1"/>
      <c r="O17" s="1"/>
      <c r="P17" s="1"/>
      <c r="Q17" s="1"/>
    </row>
    <row r="18" spans="1:17">
      <c r="A18" s="3"/>
      <c r="B18" s="2" t="s">
        <v>6</v>
      </c>
      <c r="C18" s="6">
        <f>SUM(C6:C17)</f>
        <v>0.80998149722678958</v>
      </c>
      <c r="D18" s="1"/>
      <c r="E18" s="1"/>
      <c r="K18" s="4">
        <f t="shared" si="5"/>
        <v>0.6</v>
      </c>
      <c r="L18" s="5">
        <f t="shared" si="2"/>
        <v>0.73529411764705888</v>
      </c>
      <c r="M18" s="5">
        <f t="shared" si="3"/>
        <v>3.6764705882352977E-2</v>
      </c>
      <c r="N18" s="1"/>
      <c r="O18" s="1"/>
      <c r="P18" s="1"/>
      <c r="Q18" s="1"/>
    </row>
    <row r="19" spans="1:17">
      <c r="A19" s="3"/>
      <c r="B19" s="3"/>
      <c r="C19" s="5"/>
      <c r="D19" s="1"/>
      <c r="E19" s="1"/>
      <c r="K19" s="4">
        <f t="shared" si="5"/>
        <v>0.65</v>
      </c>
      <c r="L19" s="5">
        <f t="shared" si="2"/>
        <v>0.70298769771528991</v>
      </c>
      <c r="M19" s="5">
        <f t="shared" si="3"/>
        <v>3.5149384885764523E-2</v>
      </c>
      <c r="N19" s="1"/>
      <c r="O19" s="1"/>
      <c r="P19" s="1"/>
      <c r="Q19" s="1"/>
    </row>
    <row r="20" spans="1:17">
      <c r="A20" s="3"/>
      <c r="B20" s="3" t="s">
        <v>7</v>
      </c>
      <c r="C20" s="7">
        <f>+C18-PI()/4</f>
        <v>2.4583333829341303E-2</v>
      </c>
      <c r="D20" s="1"/>
      <c r="E20" s="1"/>
      <c r="K20" s="4">
        <f t="shared" si="5"/>
        <v>0.70000000000000007</v>
      </c>
      <c r="L20" s="5">
        <f t="shared" si="2"/>
        <v>0.67114093959731536</v>
      </c>
      <c r="M20" s="5">
        <f t="shared" si="3"/>
        <v>3.35570469798658E-2</v>
      </c>
      <c r="N20" s="1"/>
      <c r="O20" s="1"/>
      <c r="P20" s="1"/>
      <c r="Q20" s="1"/>
    </row>
    <row r="21" spans="1:17">
      <c r="A21" s="3"/>
      <c r="B21" s="3" t="s">
        <v>8</v>
      </c>
      <c r="C21" s="7">
        <f>+C20/C18</f>
        <v>3.0350488145111452E-2</v>
      </c>
      <c r="D21" s="1"/>
      <c r="E21" s="1"/>
      <c r="K21" s="4">
        <f t="shared" si="5"/>
        <v>0.75000000000000011</v>
      </c>
      <c r="L21" s="5">
        <f t="shared" si="2"/>
        <v>0.6399999999999999</v>
      </c>
      <c r="M21" s="5">
        <f t="shared" si="3"/>
        <v>3.2000000000000021E-2</v>
      </c>
      <c r="N21" s="1"/>
      <c r="O21" s="1"/>
      <c r="P21" s="1"/>
      <c r="Q21" s="1"/>
    </row>
    <row r="22" spans="1:17">
      <c r="A22" s="1"/>
      <c r="B22" s="1"/>
      <c r="C22" s="1"/>
      <c r="D22" s="1"/>
      <c r="E22" s="1"/>
      <c r="K22" s="4">
        <f t="shared" si="5"/>
        <v>0.80000000000000016</v>
      </c>
      <c r="L22" s="5">
        <f t="shared" si="2"/>
        <v>0.6097560975609756</v>
      </c>
      <c r="M22" s="5">
        <f t="shared" si="3"/>
        <v>3.0487804878048808E-2</v>
      </c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K23" s="4">
        <f t="shared" si="5"/>
        <v>0.8500000000000002</v>
      </c>
      <c r="L23" s="5">
        <f t="shared" si="2"/>
        <v>0.58055152394775023</v>
      </c>
      <c r="M23" s="5">
        <f t="shared" si="3"/>
        <v>2.9027576197387536E-2</v>
      </c>
      <c r="N23" s="1"/>
      <c r="O23" s="1"/>
      <c r="P23" s="1"/>
      <c r="Q23" s="1"/>
    </row>
    <row r="24" spans="1:17">
      <c r="K24" s="4">
        <f t="shared" si="5"/>
        <v>0.90000000000000024</v>
      </c>
      <c r="L24" s="5">
        <f t="shared" si="2"/>
        <v>0.55248618784530368</v>
      </c>
      <c r="M24" s="5">
        <f t="shared" si="3"/>
        <v>2.762430939226521E-2</v>
      </c>
      <c r="N24" s="1"/>
      <c r="O24" s="1"/>
      <c r="P24" s="1"/>
      <c r="Q24" s="1"/>
    </row>
    <row r="25" spans="1:17">
      <c r="K25" s="4">
        <f t="shared" si="5"/>
        <v>0.95000000000000029</v>
      </c>
      <c r="L25" s="5">
        <f t="shared" si="2"/>
        <v>0.52562417871222067</v>
      </c>
      <c r="M25" s="5">
        <f t="shared" si="3"/>
        <v>2.6281208935610999E-2</v>
      </c>
      <c r="N25" s="1"/>
      <c r="O25" s="1"/>
      <c r="P25" s="1"/>
      <c r="Q25" s="1"/>
    </row>
    <row r="26" spans="1:17">
      <c r="K26" s="4">
        <f t="shared" si="5"/>
        <v>1.0000000000000002</v>
      </c>
      <c r="L26" s="3"/>
      <c r="M26" s="3"/>
      <c r="N26" s="1"/>
      <c r="O26" s="1"/>
      <c r="P26" s="1"/>
      <c r="Q26" s="1"/>
    </row>
    <row r="27" spans="1:17">
      <c r="K27" s="4"/>
      <c r="L27" s="3"/>
      <c r="M27" s="3"/>
      <c r="N27" s="1"/>
      <c r="O27" s="1"/>
      <c r="P27" s="1"/>
      <c r="Q27" s="1"/>
    </row>
    <row r="28" spans="1:17">
      <c r="K28" s="3"/>
      <c r="L28" s="2" t="s">
        <v>6</v>
      </c>
      <c r="M28" s="6">
        <f>SUM(M6:M26)</f>
        <v>0.79779399673853235</v>
      </c>
      <c r="N28" s="1"/>
      <c r="O28" s="1"/>
      <c r="P28" s="1"/>
      <c r="Q28" s="1"/>
    </row>
    <row r="29" spans="1:17">
      <c r="K29" s="3"/>
      <c r="L29" s="3"/>
      <c r="M29" s="5"/>
      <c r="N29" s="1"/>
      <c r="O29" s="1"/>
      <c r="P29" s="1"/>
      <c r="Q29" s="1"/>
    </row>
    <row r="30" spans="1:17">
      <c r="K30" s="3"/>
      <c r="L30" s="3" t="s">
        <v>7</v>
      </c>
      <c r="M30" s="7">
        <f>+M28-PI()/4</f>
        <v>1.2395833341084073E-2</v>
      </c>
      <c r="N30" s="1"/>
      <c r="O30" s="1"/>
      <c r="P30" s="1"/>
      <c r="Q30" s="1"/>
    </row>
    <row r="31" spans="1:17">
      <c r="K31" s="3"/>
      <c r="L31" s="3" t="s">
        <v>8</v>
      </c>
      <c r="M31" s="7">
        <f>+M30/M28</f>
        <v>1.5537636773101292E-2</v>
      </c>
      <c r="N31" s="1"/>
      <c r="O31" s="1"/>
      <c r="P31" s="1"/>
      <c r="Q31" s="1"/>
    </row>
    <row r="32" spans="1:17">
      <c r="K32" s="1"/>
      <c r="L32" s="1"/>
      <c r="M32" s="1"/>
      <c r="N32" s="1"/>
      <c r="O32" s="1"/>
      <c r="P32" s="1"/>
      <c r="Q32" s="1"/>
    </row>
    <row r="33" spans="11:17">
      <c r="K33" s="1"/>
      <c r="L33" s="1"/>
      <c r="M33" s="1"/>
      <c r="N33" s="1"/>
      <c r="O33" s="1"/>
      <c r="P33" s="1"/>
      <c r="Q33" s="1"/>
    </row>
    <row r="34" spans="11:17">
      <c r="K34" s="1"/>
      <c r="L34" s="1"/>
      <c r="M34" s="1"/>
      <c r="N34" s="1"/>
      <c r="O34" s="1"/>
      <c r="P34" s="1"/>
      <c r="Q34" s="1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opLeftCell="A10" zoomScaleNormal="100" workbookViewId="0">
      <selection activeCell="M30" sqref="M30"/>
    </sheetView>
  </sheetViews>
  <sheetFormatPr defaultRowHeight="14.4"/>
  <sheetData>
    <row r="1" spans="1:17">
      <c r="A1" s="1" t="s">
        <v>11</v>
      </c>
      <c r="B1" s="1"/>
      <c r="C1" s="1" t="s">
        <v>12</v>
      </c>
      <c r="D1" s="1"/>
      <c r="E1" s="1"/>
      <c r="F1" s="1"/>
      <c r="G1" s="1"/>
      <c r="K1" s="1" t="s">
        <v>13</v>
      </c>
      <c r="L1" s="1"/>
      <c r="M1" s="1" t="s">
        <v>14</v>
      </c>
      <c r="N1" s="1"/>
      <c r="O1" s="1"/>
      <c r="P1" s="1"/>
      <c r="Q1" s="1"/>
    </row>
    <row r="2" spans="1:17">
      <c r="A2" s="1"/>
      <c r="B2" s="1"/>
      <c r="C2" s="1"/>
      <c r="D2" s="1"/>
      <c r="E2" s="1"/>
      <c r="F2" s="1"/>
      <c r="G2" s="1"/>
      <c r="K2" s="1"/>
      <c r="L2" s="1"/>
      <c r="M2" s="1"/>
      <c r="N2" s="1"/>
      <c r="O2" s="1"/>
      <c r="P2" s="1"/>
      <c r="Q2" s="1"/>
    </row>
    <row r="3" spans="1:17">
      <c r="A3" s="2" t="s">
        <v>2</v>
      </c>
      <c r="B3" s="3">
        <v>0.1</v>
      </c>
      <c r="C3" s="1"/>
      <c r="D3" s="1"/>
      <c r="E3" s="1"/>
      <c r="F3" s="1"/>
      <c r="G3" s="1"/>
      <c r="K3" s="2" t="s">
        <v>2</v>
      </c>
      <c r="L3" s="3">
        <v>0.05</v>
      </c>
      <c r="M3" s="3"/>
      <c r="N3" s="1"/>
      <c r="O3" s="1"/>
      <c r="P3" s="1"/>
      <c r="Q3" s="1"/>
    </row>
    <row r="4" spans="1:17">
      <c r="A4" s="1"/>
      <c r="B4" s="1"/>
      <c r="C4" s="1"/>
      <c r="D4" s="1"/>
      <c r="E4" s="1"/>
      <c r="F4" s="1"/>
      <c r="G4" s="1"/>
      <c r="K4" s="3"/>
      <c r="L4" s="3"/>
      <c r="M4" s="3"/>
      <c r="N4" s="1"/>
      <c r="O4" s="1"/>
      <c r="P4" s="1"/>
      <c r="Q4" s="1"/>
    </row>
    <row r="5" spans="1:17">
      <c r="A5" s="2" t="s">
        <v>3</v>
      </c>
      <c r="B5" s="2" t="s">
        <v>4</v>
      </c>
      <c r="C5" s="2" t="s">
        <v>5</v>
      </c>
      <c r="D5" s="1"/>
      <c r="E5" s="1"/>
      <c r="F5" s="1"/>
      <c r="G5" s="1"/>
      <c r="K5" s="2" t="s">
        <v>3</v>
      </c>
      <c r="L5" s="2" t="s">
        <v>4</v>
      </c>
      <c r="M5" s="2" t="s">
        <v>5</v>
      </c>
      <c r="N5" s="1"/>
      <c r="O5" s="1"/>
      <c r="P5" s="1"/>
      <c r="Q5" s="1"/>
    </row>
    <row r="6" spans="1:17">
      <c r="A6" s="4">
        <v>0</v>
      </c>
      <c r="B6" s="5">
        <f>1/(1+A7^2)</f>
        <v>0.99009900990099009</v>
      </c>
      <c r="C6" s="5">
        <f>+B6*(A7-A6)</f>
        <v>9.9009900990099015E-2</v>
      </c>
      <c r="D6" s="1"/>
      <c r="E6" s="1"/>
      <c r="F6" s="1"/>
      <c r="G6" s="1"/>
      <c r="K6" s="4">
        <v>0</v>
      </c>
      <c r="L6" s="5">
        <f>1/(1+K7^2)</f>
        <v>0.99750623441396513</v>
      </c>
      <c r="M6" s="5">
        <f>+L6*(K7-K6)</f>
        <v>4.9875311720698257E-2</v>
      </c>
      <c r="N6" s="1"/>
      <c r="O6" s="1"/>
      <c r="P6" s="1"/>
      <c r="Q6" s="1"/>
    </row>
    <row r="7" spans="1:17">
      <c r="A7" s="4">
        <f>+A6+$B$3</f>
        <v>0.1</v>
      </c>
      <c r="B7" s="5">
        <f t="shared" ref="B7:B15" si="0">1/(1+A8^2)</f>
        <v>0.96153846153846145</v>
      </c>
      <c r="C7" s="5">
        <f t="shared" ref="C7:C15" si="1">+B7*(A8-A7)</f>
        <v>9.6153846153846145E-2</v>
      </c>
      <c r="D7" s="1"/>
      <c r="E7" s="1"/>
      <c r="F7" s="1"/>
      <c r="G7" s="1"/>
      <c r="K7" s="4">
        <f>+K6+$L$3</f>
        <v>0.05</v>
      </c>
      <c r="L7" s="5">
        <f t="shared" ref="L7:L25" si="2">1/(1+K8^2)</f>
        <v>0.99009900990099009</v>
      </c>
      <c r="M7" s="5">
        <f t="shared" ref="M7:M25" si="3">+L7*(K8-K7)</f>
        <v>4.9504950495049507E-2</v>
      </c>
      <c r="N7" s="1"/>
      <c r="O7" s="1"/>
      <c r="P7" s="1"/>
      <c r="Q7" s="1"/>
    </row>
    <row r="8" spans="1:17">
      <c r="A8" s="4">
        <f t="shared" ref="A8:A16" si="4">+A7+$B$3</f>
        <v>0.2</v>
      </c>
      <c r="B8" s="5">
        <f t="shared" si="0"/>
        <v>0.9174311926605504</v>
      </c>
      <c r="C8" s="5">
        <f t="shared" si="1"/>
        <v>9.1743119266055065E-2</v>
      </c>
      <c r="D8" s="1"/>
      <c r="E8" s="1"/>
      <c r="F8" s="1"/>
      <c r="G8" s="1"/>
      <c r="K8" s="4">
        <f t="shared" ref="K8:K26" si="5">+K7+$L$3</f>
        <v>0.1</v>
      </c>
      <c r="L8" s="5">
        <f t="shared" si="2"/>
        <v>0.97799511002444994</v>
      </c>
      <c r="M8" s="5">
        <f t="shared" si="3"/>
        <v>4.8899755501222511E-2</v>
      </c>
      <c r="N8" s="1"/>
      <c r="O8" s="1"/>
      <c r="P8" s="1"/>
      <c r="Q8" s="1"/>
    </row>
    <row r="9" spans="1:17">
      <c r="A9" s="4">
        <f t="shared" si="4"/>
        <v>0.30000000000000004</v>
      </c>
      <c r="B9" s="5">
        <f t="shared" si="0"/>
        <v>0.86206896551724133</v>
      </c>
      <c r="C9" s="5">
        <f t="shared" si="1"/>
        <v>8.6206896551724116E-2</v>
      </c>
      <c r="D9" s="1"/>
      <c r="E9" s="1"/>
      <c r="F9" s="1"/>
      <c r="G9" s="1"/>
      <c r="K9" s="4">
        <f t="shared" si="5"/>
        <v>0.15000000000000002</v>
      </c>
      <c r="L9" s="5">
        <f t="shared" si="2"/>
        <v>0.96153846153846145</v>
      </c>
      <c r="M9" s="5">
        <f t="shared" si="3"/>
        <v>4.8076923076923059E-2</v>
      </c>
      <c r="N9" s="1"/>
      <c r="O9" s="1"/>
      <c r="P9" s="1"/>
      <c r="Q9" s="1"/>
    </row>
    <row r="10" spans="1:17">
      <c r="A10" s="4">
        <f t="shared" si="4"/>
        <v>0.4</v>
      </c>
      <c r="B10" s="5">
        <f t="shared" si="0"/>
        <v>0.8</v>
      </c>
      <c r="C10" s="5">
        <f t="shared" si="1"/>
        <v>7.9999999999999988E-2</v>
      </c>
      <c r="D10" s="1"/>
      <c r="E10" s="1"/>
      <c r="F10" s="1"/>
      <c r="G10" s="1"/>
      <c r="K10" s="4">
        <f t="shared" si="5"/>
        <v>0.2</v>
      </c>
      <c r="L10" s="5">
        <f t="shared" si="2"/>
        <v>0.94117647058823528</v>
      </c>
      <c r="M10" s="5">
        <f t="shared" si="3"/>
        <v>4.705882352941175E-2</v>
      </c>
      <c r="N10" s="1"/>
      <c r="O10" s="1"/>
      <c r="P10" s="1"/>
      <c r="Q10" s="1"/>
    </row>
    <row r="11" spans="1:17">
      <c r="A11" s="4">
        <f t="shared" si="4"/>
        <v>0.5</v>
      </c>
      <c r="B11" s="5">
        <f t="shared" si="0"/>
        <v>0.73529411764705888</v>
      </c>
      <c r="C11" s="5">
        <f t="shared" si="1"/>
        <v>7.3529411764705871E-2</v>
      </c>
      <c r="D11" s="1"/>
      <c r="E11" s="1"/>
      <c r="F11" s="1"/>
      <c r="G11" s="1"/>
      <c r="K11" s="4">
        <f t="shared" si="5"/>
        <v>0.25</v>
      </c>
      <c r="L11" s="5">
        <f t="shared" si="2"/>
        <v>0.9174311926605504</v>
      </c>
      <c r="M11" s="5">
        <f t="shared" si="3"/>
        <v>4.5871559633027512E-2</v>
      </c>
      <c r="N11" s="1"/>
      <c r="O11" s="1"/>
      <c r="P11" s="1"/>
      <c r="Q11" s="1"/>
    </row>
    <row r="12" spans="1:17">
      <c r="A12" s="4">
        <f t="shared" si="4"/>
        <v>0.6</v>
      </c>
      <c r="B12" s="5">
        <f t="shared" si="0"/>
        <v>0.67114093959731547</v>
      </c>
      <c r="C12" s="5">
        <f t="shared" si="1"/>
        <v>6.711409395973153E-2</v>
      </c>
      <c r="D12" s="1"/>
      <c r="E12" s="1"/>
      <c r="F12" s="1"/>
      <c r="G12" s="1"/>
      <c r="K12" s="4">
        <f t="shared" si="5"/>
        <v>0.3</v>
      </c>
      <c r="L12" s="5">
        <f t="shared" si="2"/>
        <v>0.89086859688195985</v>
      </c>
      <c r="M12" s="5">
        <f t="shared" si="3"/>
        <v>4.4543429844097981E-2</v>
      </c>
      <c r="N12" s="1"/>
      <c r="O12" s="1"/>
      <c r="P12" s="1"/>
      <c r="Q12" s="1"/>
    </row>
    <row r="13" spans="1:17">
      <c r="A13" s="4">
        <f t="shared" si="4"/>
        <v>0.7</v>
      </c>
      <c r="B13" s="5">
        <f t="shared" si="0"/>
        <v>0.6097560975609756</v>
      </c>
      <c r="C13" s="5">
        <f t="shared" si="1"/>
        <v>6.0975609756097546E-2</v>
      </c>
      <c r="D13" s="1"/>
      <c r="E13" s="1"/>
      <c r="F13" s="1"/>
      <c r="G13" s="1"/>
      <c r="K13" s="4">
        <f t="shared" si="5"/>
        <v>0.35</v>
      </c>
      <c r="L13" s="5">
        <f t="shared" si="2"/>
        <v>0.86206896551724144</v>
      </c>
      <c r="M13" s="5">
        <f t="shared" si="3"/>
        <v>4.3103448275862065E-2</v>
      </c>
      <c r="N13" s="1"/>
      <c r="O13" s="1"/>
      <c r="P13" s="1"/>
      <c r="Q13" s="1"/>
    </row>
    <row r="14" spans="1:17">
      <c r="A14" s="4">
        <f t="shared" si="4"/>
        <v>0.79999999999999993</v>
      </c>
      <c r="B14" s="5">
        <f t="shared" si="0"/>
        <v>0.5524861878453039</v>
      </c>
      <c r="C14" s="5">
        <f t="shared" si="1"/>
        <v>5.5248618784530378E-2</v>
      </c>
      <c r="D14" s="1"/>
      <c r="E14" s="1"/>
      <c r="F14" s="1"/>
      <c r="G14" s="1"/>
      <c r="K14" s="4">
        <f t="shared" si="5"/>
        <v>0.39999999999999997</v>
      </c>
      <c r="L14" s="5">
        <f t="shared" si="2"/>
        <v>0.83160083160083165</v>
      </c>
      <c r="M14" s="5">
        <f t="shared" si="3"/>
        <v>4.1580041580041575E-2</v>
      </c>
      <c r="N14" s="1"/>
      <c r="O14" s="1"/>
      <c r="P14" s="1"/>
      <c r="Q14" s="1"/>
    </row>
    <row r="15" spans="1:17">
      <c r="A15" s="4">
        <f t="shared" si="4"/>
        <v>0.89999999999999991</v>
      </c>
      <c r="B15" s="5">
        <f t="shared" si="0"/>
        <v>0.5</v>
      </c>
      <c r="C15" s="5">
        <f t="shared" si="1"/>
        <v>4.9999999999999989E-2</v>
      </c>
      <c r="D15" s="1"/>
      <c r="E15" s="1"/>
      <c r="F15" s="1"/>
      <c r="G15" s="1"/>
      <c r="K15" s="4">
        <f t="shared" si="5"/>
        <v>0.44999999999999996</v>
      </c>
      <c r="L15" s="5">
        <f t="shared" si="2"/>
        <v>0.8</v>
      </c>
      <c r="M15" s="5">
        <f t="shared" si="3"/>
        <v>3.9999999999999994E-2</v>
      </c>
      <c r="N15" s="1"/>
      <c r="O15" s="1"/>
      <c r="P15" s="1"/>
      <c r="Q15" s="1"/>
    </row>
    <row r="16" spans="1:17">
      <c r="A16" s="4">
        <f t="shared" si="4"/>
        <v>0.99999999999999989</v>
      </c>
      <c r="B16" s="5"/>
      <c r="C16" s="5"/>
      <c r="D16" s="1"/>
      <c r="E16" s="1"/>
      <c r="F16" s="1"/>
      <c r="G16" s="1"/>
      <c r="K16" s="4">
        <f t="shared" si="5"/>
        <v>0.49999999999999994</v>
      </c>
      <c r="L16" s="5">
        <f t="shared" si="2"/>
        <v>0.76775431861804222</v>
      </c>
      <c r="M16" s="5">
        <f t="shared" si="3"/>
        <v>3.8387715930902101E-2</v>
      </c>
      <c r="N16" s="1"/>
      <c r="O16" s="1"/>
      <c r="P16" s="1"/>
      <c r="Q16" s="1"/>
    </row>
    <row r="17" spans="1:17">
      <c r="A17" s="3"/>
      <c r="B17" s="3"/>
      <c r="C17" s="3"/>
      <c r="D17" s="1"/>
      <c r="E17" s="1"/>
      <c r="F17" s="1"/>
      <c r="G17" s="1"/>
      <c r="K17" s="4">
        <f t="shared" si="5"/>
        <v>0.54999999999999993</v>
      </c>
      <c r="L17" s="5">
        <f t="shared" si="2"/>
        <v>0.73529411764705888</v>
      </c>
      <c r="M17" s="5">
        <f t="shared" si="3"/>
        <v>3.6764705882352977E-2</v>
      </c>
      <c r="N17" s="1"/>
      <c r="O17" s="1"/>
      <c r="P17" s="1"/>
      <c r="Q17" s="1"/>
    </row>
    <row r="18" spans="1:17">
      <c r="A18" s="3"/>
      <c r="B18" s="2" t="s">
        <v>6</v>
      </c>
      <c r="C18" s="6">
        <f>SUM(C6:C17)</f>
        <v>0.75998149722678954</v>
      </c>
      <c r="D18" s="1"/>
      <c r="E18" s="1"/>
      <c r="F18" s="1"/>
      <c r="G18" s="1"/>
      <c r="K18" s="4">
        <f t="shared" si="5"/>
        <v>0.6</v>
      </c>
      <c r="L18" s="5">
        <f t="shared" si="2"/>
        <v>0.70298769771528991</v>
      </c>
      <c r="M18" s="5">
        <f t="shared" si="3"/>
        <v>3.5149384885764523E-2</v>
      </c>
      <c r="N18" s="1"/>
      <c r="O18" s="1"/>
      <c r="P18" s="1"/>
      <c r="Q18" s="1"/>
    </row>
    <row r="19" spans="1:17">
      <c r="A19" s="3"/>
      <c r="B19" s="3"/>
      <c r="C19" s="5"/>
      <c r="D19" s="1"/>
      <c r="E19" s="1"/>
      <c r="F19" s="1"/>
      <c r="G19" s="1"/>
      <c r="K19" s="4">
        <f t="shared" si="5"/>
        <v>0.65</v>
      </c>
      <c r="L19" s="5">
        <f t="shared" si="2"/>
        <v>0.67114093959731536</v>
      </c>
      <c r="M19" s="5">
        <f t="shared" si="3"/>
        <v>3.35570469798658E-2</v>
      </c>
      <c r="N19" s="1"/>
      <c r="O19" s="1"/>
      <c r="P19" s="1"/>
      <c r="Q19" s="1"/>
    </row>
    <row r="20" spans="1:17">
      <c r="A20" s="3"/>
      <c r="B20" s="3" t="s">
        <v>7</v>
      </c>
      <c r="C20" s="7">
        <f>+C18-PI()/4</f>
        <v>-2.5416666170658742E-2</v>
      </c>
      <c r="D20" s="1"/>
      <c r="E20" s="1"/>
      <c r="F20" s="1"/>
      <c r="G20" s="1"/>
      <c r="K20" s="4">
        <f t="shared" si="5"/>
        <v>0.70000000000000007</v>
      </c>
      <c r="L20" s="5">
        <f t="shared" si="2"/>
        <v>0.6399999999999999</v>
      </c>
      <c r="M20" s="5">
        <f t="shared" si="3"/>
        <v>3.2000000000000021E-2</v>
      </c>
      <c r="N20" s="1"/>
      <c r="O20" s="1"/>
      <c r="P20" s="1"/>
      <c r="Q20" s="1"/>
    </row>
    <row r="21" spans="1:17">
      <c r="A21" s="3"/>
      <c r="B21" s="3" t="s">
        <v>8</v>
      </c>
      <c r="C21" s="7">
        <f>+C20/C18</f>
        <v>-3.3443796017936525E-2</v>
      </c>
      <c r="D21" s="1"/>
      <c r="E21" s="1"/>
      <c r="F21" s="1"/>
      <c r="G21" s="1"/>
      <c r="K21" s="4">
        <f t="shared" si="5"/>
        <v>0.75000000000000011</v>
      </c>
      <c r="L21" s="5">
        <f t="shared" si="2"/>
        <v>0.6097560975609756</v>
      </c>
      <c r="M21" s="5">
        <f t="shared" si="3"/>
        <v>3.0487804878048808E-2</v>
      </c>
      <c r="N21" s="1"/>
      <c r="O21" s="1"/>
      <c r="P21" s="1"/>
      <c r="Q21" s="1"/>
    </row>
    <row r="22" spans="1:17">
      <c r="A22" s="1"/>
      <c r="B22" s="1"/>
      <c r="C22" s="1"/>
      <c r="D22" s="1"/>
      <c r="E22" s="1"/>
      <c r="F22" s="1"/>
      <c r="G22" s="1"/>
      <c r="K22" s="4">
        <f t="shared" si="5"/>
        <v>0.80000000000000016</v>
      </c>
      <c r="L22" s="5">
        <f t="shared" si="2"/>
        <v>0.58055152394775023</v>
      </c>
      <c r="M22" s="5">
        <f t="shared" si="3"/>
        <v>2.9027576197387536E-2</v>
      </c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K23" s="4">
        <f t="shared" si="5"/>
        <v>0.8500000000000002</v>
      </c>
      <c r="L23" s="5">
        <f t="shared" si="2"/>
        <v>0.55248618784530368</v>
      </c>
      <c r="M23" s="5">
        <f t="shared" si="3"/>
        <v>2.762430939226521E-2</v>
      </c>
      <c r="N23" s="1"/>
      <c r="O23" s="1"/>
      <c r="P23" s="1"/>
      <c r="Q23" s="1"/>
    </row>
    <row r="24" spans="1:17">
      <c r="K24" s="4">
        <f t="shared" si="5"/>
        <v>0.90000000000000024</v>
      </c>
      <c r="L24" s="5">
        <f t="shared" si="2"/>
        <v>0.52562417871222067</v>
      </c>
      <c r="M24" s="5">
        <f t="shared" si="3"/>
        <v>2.6281208935611058E-2</v>
      </c>
      <c r="N24" s="1"/>
      <c r="O24" s="1"/>
      <c r="P24" s="1"/>
      <c r="Q24" s="1"/>
    </row>
    <row r="25" spans="1:17">
      <c r="K25" s="4">
        <f t="shared" si="5"/>
        <v>0.95000000000000029</v>
      </c>
      <c r="L25" s="5">
        <f t="shared" si="2"/>
        <v>0.49999999999999989</v>
      </c>
      <c r="M25" s="5">
        <f t="shared" si="3"/>
        <v>2.499999999999996E-2</v>
      </c>
      <c r="N25" s="1"/>
      <c r="O25" s="1"/>
      <c r="P25" s="1"/>
      <c r="Q25" s="1"/>
    </row>
    <row r="26" spans="1:17">
      <c r="K26" s="4">
        <f t="shared" si="5"/>
        <v>1.0000000000000002</v>
      </c>
      <c r="L26" s="3"/>
      <c r="M26" s="3"/>
      <c r="N26" s="1"/>
      <c r="O26" s="1"/>
      <c r="P26" s="1"/>
      <c r="Q26" s="1"/>
    </row>
    <row r="27" spans="1:17">
      <c r="K27" s="4"/>
      <c r="L27" s="3"/>
      <c r="M27" s="3"/>
      <c r="N27" s="1"/>
      <c r="O27" s="1"/>
      <c r="P27" s="1"/>
      <c r="Q27" s="1"/>
    </row>
    <row r="28" spans="1:17">
      <c r="K28" s="3"/>
      <c r="L28" s="2" t="s">
        <v>6</v>
      </c>
      <c r="M28" s="6">
        <f>SUM(M6:M26)</f>
        <v>0.77279399673853222</v>
      </c>
      <c r="N28" s="1"/>
      <c r="O28" s="1"/>
      <c r="P28" s="1"/>
      <c r="Q28" s="1"/>
    </row>
    <row r="29" spans="1:17">
      <c r="K29" s="3"/>
      <c r="L29" s="3"/>
      <c r="M29" s="5"/>
      <c r="N29" s="1"/>
      <c r="O29" s="1"/>
      <c r="P29" s="1"/>
      <c r="Q29" s="1"/>
    </row>
    <row r="30" spans="1:17">
      <c r="K30" s="3"/>
      <c r="L30" s="3" t="s">
        <v>7</v>
      </c>
      <c r="M30" s="7">
        <f>+M28-PI()/4</f>
        <v>-1.2604166658916061E-2</v>
      </c>
      <c r="N30" s="1"/>
      <c r="O30" s="1"/>
      <c r="P30" s="1"/>
      <c r="Q30" s="1"/>
    </row>
    <row r="31" spans="1:17">
      <c r="K31" s="3"/>
      <c r="L31" s="3" t="s">
        <v>8</v>
      </c>
      <c r="M31" s="7">
        <f>+M30/M28</f>
        <v>-1.6309866163699723E-2</v>
      </c>
      <c r="N31" s="1"/>
      <c r="O31" s="1"/>
      <c r="P31" s="1"/>
      <c r="Q31" s="1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Normal="100" workbookViewId="0">
      <selection activeCell="N30" sqref="N30"/>
    </sheetView>
  </sheetViews>
  <sheetFormatPr defaultRowHeight="14.4"/>
  <sheetData>
    <row r="1" spans="1:16">
      <c r="A1" s="1" t="s">
        <v>15</v>
      </c>
      <c r="B1" s="1"/>
      <c r="C1" s="1" t="s">
        <v>16</v>
      </c>
      <c r="D1" s="1"/>
      <c r="E1" s="1"/>
      <c r="F1" s="1"/>
      <c r="G1" s="1"/>
      <c r="K1" s="1" t="s">
        <v>18</v>
      </c>
      <c r="L1" s="1"/>
      <c r="M1" s="1" t="s">
        <v>19</v>
      </c>
      <c r="N1" s="1"/>
      <c r="O1" s="1"/>
      <c r="P1" s="1"/>
    </row>
    <row r="2" spans="1:16">
      <c r="A2" s="1"/>
      <c r="B2" s="1"/>
      <c r="C2" s="1"/>
      <c r="D2" s="1"/>
      <c r="E2" s="1"/>
      <c r="F2" s="1"/>
      <c r="G2" s="1"/>
      <c r="K2" s="1"/>
      <c r="L2" s="1"/>
      <c r="M2" s="1"/>
      <c r="N2" s="1"/>
      <c r="O2" s="1"/>
      <c r="P2" s="1"/>
    </row>
    <row r="3" spans="1:16">
      <c r="A3" s="2" t="s">
        <v>2</v>
      </c>
      <c r="B3" s="3">
        <v>0.1</v>
      </c>
      <c r="C3" s="1"/>
      <c r="D3" s="3"/>
      <c r="E3" s="1"/>
      <c r="F3" s="1"/>
      <c r="G3" s="1"/>
      <c r="K3" s="2" t="s">
        <v>2</v>
      </c>
      <c r="L3" s="3">
        <v>0.05</v>
      </c>
      <c r="M3" s="1"/>
      <c r="N3" s="3"/>
      <c r="O3" s="1"/>
      <c r="P3" s="1"/>
    </row>
    <row r="4" spans="1:16">
      <c r="A4" s="3"/>
      <c r="B4" s="3"/>
      <c r="C4" s="3"/>
      <c r="D4" s="3"/>
      <c r="E4" s="1"/>
      <c r="F4" s="1"/>
      <c r="G4" s="1"/>
      <c r="K4" s="3"/>
      <c r="L4" s="3"/>
      <c r="M4" s="3"/>
      <c r="N4" s="3"/>
      <c r="O4" s="1"/>
      <c r="P4" s="1"/>
    </row>
    <row r="5" spans="1:16">
      <c r="A5" s="2" t="s">
        <v>3</v>
      </c>
      <c r="B5" s="2" t="s">
        <v>17</v>
      </c>
      <c r="C5" s="2" t="s">
        <v>4</v>
      </c>
      <c r="D5" s="2" t="s">
        <v>5</v>
      </c>
      <c r="E5" s="1"/>
      <c r="F5" s="1"/>
      <c r="G5" s="1"/>
      <c r="K5" s="2" t="s">
        <v>3</v>
      </c>
      <c r="L5" s="2" t="s">
        <v>17</v>
      </c>
      <c r="M5" s="2" t="s">
        <v>4</v>
      </c>
      <c r="N5" s="2" t="s">
        <v>5</v>
      </c>
      <c r="O5" s="1"/>
      <c r="P5" s="1"/>
    </row>
    <row r="6" spans="1:16">
      <c r="A6" s="4">
        <v>0</v>
      </c>
      <c r="B6" s="4">
        <f>+(A6+A7)/2</f>
        <v>0.05</v>
      </c>
      <c r="C6" s="5">
        <f>1/(1+B6^2)</f>
        <v>0.99750623441396513</v>
      </c>
      <c r="D6" s="5">
        <f>+C6*(A7-A6)</f>
        <v>9.9750623441396513E-2</v>
      </c>
      <c r="E6" s="1"/>
      <c r="F6" s="1"/>
      <c r="G6" s="1"/>
      <c r="K6" s="4">
        <v>0</v>
      </c>
      <c r="L6" s="4">
        <f>+(K6+K7)/2</f>
        <v>2.5000000000000001E-2</v>
      </c>
      <c r="M6" s="5">
        <f>1/(1+L6^2)</f>
        <v>0.99937539038101175</v>
      </c>
      <c r="N6" s="5">
        <f>+M6*(K7-K6)</f>
        <v>4.996876951905059E-2</v>
      </c>
      <c r="O6" s="1"/>
      <c r="P6" s="1"/>
    </row>
    <row r="7" spans="1:16">
      <c r="A7" s="4">
        <f t="shared" ref="A7:A16" si="0">+A6+$B$3</f>
        <v>0.1</v>
      </c>
      <c r="B7" s="4">
        <f t="shared" ref="B7:B15" si="1">+(A7+A8)/2</f>
        <v>0.15000000000000002</v>
      </c>
      <c r="C7" s="5">
        <f t="shared" ref="C7:C15" si="2">1/(1+B7^2)</f>
        <v>0.97799511002444994</v>
      </c>
      <c r="D7" s="5">
        <f t="shared" ref="D7:D15" si="3">+C7*(A8-A7)</f>
        <v>9.7799511002444994E-2</v>
      </c>
      <c r="E7" s="1"/>
      <c r="F7" s="1"/>
      <c r="G7" s="1"/>
      <c r="K7" s="4">
        <f>+K6+$L$3</f>
        <v>0.05</v>
      </c>
      <c r="L7" s="4">
        <f t="shared" ref="L7:L25" si="4">+(K7+K8)/2</f>
        <v>7.5000000000000011E-2</v>
      </c>
      <c r="M7" s="5">
        <f t="shared" ref="M7:M25" si="5">1/(1+L7^2)</f>
        <v>0.99440646364201368</v>
      </c>
      <c r="N7" s="5">
        <f t="shared" ref="N7:N25" si="6">+M7*(K8-K7)</f>
        <v>4.9720323182100686E-2</v>
      </c>
      <c r="O7" s="1"/>
      <c r="P7" s="1"/>
    </row>
    <row r="8" spans="1:16">
      <c r="A8" s="4">
        <f t="shared" si="0"/>
        <v>0.2</v>
      </c>
      <c r="B8" s="4">
        <f t="shared" si="1"/>
        <v>0.25</v>
      </c>
      <c r="C8" s="5">
        <f t="shared" si="2"/>
        <v>0.94117647058823528</v>
      </c>
      <c r="D8" s="5">
        <f t="shared" si="3"/>
        <v>9.4117647058823556E-2</v>
      </c>
      <c r="E8" s="1"/>
      <c r="F8" s="1"/>
      <c r="G8" s="1"/>
      <c r="K8" s="4">
        <f t="shared" ref="K8:K26" si="7">+K7+$L$3</f>
        <v>0.1</v>
      </c>
      <c r="L8" s="4">
        <f t="shared" si="4"/>
        <v>0.125</v>
      </c>
      <c r="M8" s="5">
        <f t="shared" si="5"/>
        <v>0.98461538461538467</v>
      </c>
      <c r="N8" s="5">
        <f t="shared" si="6"/>
        <v>4.9230769230769252E-2</v>
      </c>
      <c r="O8" s="1"/>
      <c r="P8" s="1"/>
    </row>
    <row r="9" spans="1:16">
      <c r="A9" s="4">
        <f t="shared" si="0"/>
        <v>0.30000000000000004</v>
      </c>
      <c r="B9" s="4">
        <f t="shared" si="1"/>
        <v>0.35000000000000003</v>
      </c>
      <c r="C9" s="5">
        <f t="shared" si="2"/>
        <v>0.89086859688195985</v>
      </c>
      <c r="D9" s="5">
        <f t="shared" si="3"/>
        <v>8.9086859688195963E-2</v>
      </c>
      <c r="E9" s="1"/>
      <c r="F9" s="1"/>
      <c r="G9" s="1"/>
      <c r="K9" s="4">
        <f t="shared" si="7"/>
        <v>0.15000000000000002</v>
      </c>
      <c r="L9" s="4">
        <f t="shared" si="4"/>
        <v>0.17500000000000002</v>
      </c>
      <c r="M9" s="5">
        <f t="shared" si="5"/>
        <v>0.97028502122498494</v>
      </c>
      <c r="N9" s="5">
        <f t="shared" si="6"/>
        <v>4.8514251061249236E-2</v>
      </c>
      <c r="O9" s="1"/>
      <c r="P9" s="1"/>
    </row>
    <row r="10" spans="1:16">
      <c r="A10" s="4">
        <f t="shared" si="0"/>
        <v>0.4</v>
      </c>
      <c r="B10" s="4">
        <f t="shared" si="1"/>
        <v>0.45</v>
      </c>
      <c r="C10" s="5">
        <f t="shared" si="2"/>
        <v>0.83160083160083154</v>
      </c>
      <c r="D10" s="5">
        <f t="shared" si="3"/>
        <v>8.3160083160083137E-2</v>
      </c>
      <c r="E10" s="1"/>
      <c r="F10" s="1"/>
      <c r="G10" s="1"/>
      <c r="K10" s="4">
        <f t="shared" si="7"/>
        <v>0.2</v>
      </c>
      <c r="L10" s="4">
        <f t="shared" si="4"/>
        <v>0.22500000000000001</v>
      </c>
      <c r="M10" s="5">
        <f t="shared" si="5"/>
        <v>0.95181439619274244</v>
      </c>
      <c r="N10" s="5">
        <f t="shared" si="6"/>
        <v>4.7590719809637111E-2</v>
      </c>
      <c r="O10" s="1"/>
      <c r="P10" s="1"/>
    </row>
    <row r="11" spans="1:16">
      <c r="A11" s="4">
        <f t="shared" si="0"/>
        <v>0.5</v>
      </c>
      <c r="B11" s="4">
        <f t="shared" si="1"/>
        <v>0.55000000000000004</v>
      </c>
      <c r="C11" s="5">
        <f t="shared" si="2"/>
        <v>0.76775431861804222</v>
      </c>
      <c r="D11" s="5">
        <f t="shared" si="3"/>
        <v>7.6775431861804203E-2</v>
      </c>
      <c r="E11" s="1"/>
      <c r="F11" s="1"/>
      <c r="G11" s="1"/>
      <c r="K11" s="4">
        <f t="shared" si="7"/>
        <v>0.25</v>
      </c>
      <c r="L11" s="4">
        <f t="shared" si="4"/>
        <v>0.27500000000000002</v>
      </c>
      <c r="M11" s="5">
        <f t="shared" si="5"/>
        <v>0.92969203951191159</v>
      </c>
      <c r="N11" s="5">
        <f t="shared" si="6"/>
        <v>4.648460197559557E-2</v>
      </c>
      <c r="O11" s="1"/>
      <c r="P11" s="1"/>
    </row>
    <row r="12" spans="1:16">
      <c r="A12" s="4">
        <f t="shared" si="0"/>
        <v>0.6</v>
      </c>
      <c r="B12" s="4">
        <f t="shared" si="1"/>
        <v>0.64999999999999991</v>
      </c>
      <c r="C12" s="5">
        <f t="shared" si="2"/>
        <v>0.70298769771529002</v>
      </c>
      <c r="D12" s="5">
        <f t="shared" si="3"/>
        <v>7.0298769771528991E-2</v>
      </c>
      <c r="E12" s="1"/>
      <c r="F12" s="1"/>
      <c r="G12" s="1"/>
      <c r="K12" s="4">
        <f t="shared" si="7"/>
        <v>0.3</v>
      </c>
      <c r="L12" s="4">
        <f t="shared" si="4"/>
        <v>0.32499999999999996</v>
      </c>
      <c r="M12" s="5">
        <f t="shared" si="5"/>
        <v>0.90446579988694187</v>
      </c>
      <c r="N12" s="5">
        <f t="shared" si="6"/>
        <v>4.5223289994347084E-2</v>
      </c>
      <c r="O12" s="1"/>
      <c r="P12" s="1"/>
    </row>
    <row r="13" spans="1:16">
      <c r="A13" s="4">
        <f t="shared" si="0"/>
        <v>0.7</v>
      </c>
      <c r="B13" s="4">
        <f t="shared" si="1"/>
        <v>0.75</v>
      </c>
      <c r="C13" s="5">
        <f t="shared" si="2"/>
        <v>0.64</v>
      </c>
      <c r="D13" s="5">
        <f t="shared" si="3"/>
        <v>6.3999999999999987E-2</v>
      </c>
      <c r="E13" s="1"/>
      <c r="F13" s="1"/>
      <c r="G13" s="1"/>
      <c r="K13" s="4">
        <f t="shared" si="7"/>
        <v>0.35</v>
      </c>
      <c r="L13" s="4">
        <f t="shared" si="4"/>
        <v>0.375</v>
      </c>
      <c r="M13" s="5">
        <f t="shared" si="5"/>
        <v>0.87671232876712324</v>
      </c>
      <c r="N13" s="5">
        <f t="shared" si="6"/>
        <v>4.3835616438356151E-2</v>
      </c>
      <c r="O13" s="1"/>
      <c r="P13" s="1"/>
    </row>
    <row r="14" spans="1:16">
      <c r="A14" s="4">
        <f t="shared" si="0"/>
        <v>0.79999999999999993</v>
      </c>
      <c r="B14" s="4">
        <f t="shared" si="1"/>
        <v>0.84999999999999987</v>
      </c>
      <c r="C14" s="5">
        <f t="shared" si="2"/>
        <v>0.58055152394775045</v>
      </c>
      <c r="D14" s="5">
        <f t="shared" si="3"/>
        <v>5.8055152394775031E-2</v>
      </c>
      <c r="E14" s="1"/>
      <c r="F14" s="1"/>
      <c r="G14" s="1"/>
      <c r="K14" s="4">
        <f t="shared" si="7"/>
        <v>0.39999999999999997</v>
      </c>
      <c r="L14" s="4">
        <f t="shared" si="4"/>
        <v>0.42499999999999993</v>
      </c>
      <c r="M14" s="5">
        <f t="shared" si="5"/>
        <v>0.84700899947061936</v>
      </c>
      <c r="N14" s="5">
        <f t="shared" si="6"/>
        <v>4.2350449973530956E-2</v>
      </c>
      <c r="O14" s="1"/>
      <c r="P14" s="1"/>
    </row>
    <row r="15" spans="1:16">
      <c r="A15" s="4">
        <f t="shared" si="0"/>
        <v>0.89999999999999991</v>
      </c>
      <c r="B15" s="4">
        <f t="shared" si="1"/>
        <v>0.95</v>
      </c>
      <c r="C15" s="5">
        <f t="shared" si="2"/>
        <v>0.52562417871222078</v>
      </c>
      <c r="D15" s="5">
        <f t="shared" si="3"/>
        <v>5.2562417871222067E-2</v>
      </c>
      <c r="E15" s="1"/>
      <c r="F15" s="1"/>
      <c r="G15" s="1"/>
      <c r="K15" s="4">
        <f t="shared" si="7"/>
        <v>0.44999999999999996</v>
      </c>
      <c r="L15" s="4">
        <f t="shared" si="4"/>
        <v>0.47499999999999998</v>
      </c>
      <c r="M15" s="5">
        <f t="shared" si="5"/>
        <v>0.81591024987251404</v>
      </c>
      <c r="N15" s="5">
        <f t="shared" si="6"/>
        <v>4.0795512493625695E-2</v>
      </c>
      <c r="O15" s="1"/>
      <c r="P15" s="1"/>
    </row>
    <row r="16" spans="1:16">
      <c r="A16" s="4">
        <f t="shared" si="0"/>
        <v>0.99999999999999989</v>
      </c>
      <c r="B16" s="4"/>
      <c r="C16" s="5"/>
      <c r="D16" s="5"/>
      <c r="E16" s="1"/>
      <c r="F16" s="1"/>
      <c r="G16" s="1"/>
      <c r="K16" s="4">
        <f t="shared" si="7"/>
        <v>0.49999999999999994</v>
      </c>
      <c r="L16" s="4">
        <f t="shared" si="4"/>
        <v>0.52499999999999991</v>
      </c>
      <c r="M16" s="5">
        <f t="shared" si="5"/>
        <v>0.78392944634982864</v>
      </c>
      <c r="N16" s="5">
        <f t="shared" si="6"/>
        <v>3.9196472317491425E-2</v>
      </c>
      <c r="O16" s="1"/>
      <c r="P16" s="1"/>
    </row>
    <row r="17" spans="1:16">
      <c r="A17" s="3"/>
      <c r="B17" s="3"/>
      <c r="C17" s="3"/>
      <c r="D17" s="3"/>
      <c r="E17" s="1"/>
      <c r="F17" s="1"/>
      <c r="G17" s="1"/>
      <c r="K17" s="4">
        <f t="shared" si="7"/>
        <v>0.54999999999999993</v>
      </c>
      <c r="L17" s="4">
        <f t="shared" si="4"/>
        <v>0.57499999999999996</v>
      </c>
      <c r="M17" s="5">
        <f t="shared" si="5"/>
        <v>0.75152653828088312</v>
      </c>
      <c r="N17" s="5">
        <f t="shared" si="6"/>
        <v>3.7576326914044188E-2</v>
      </c>
      <c r="O17" s="1"/>
      <c r="P17" s="1"/>
    </row>
    <row r="18" spans="1:16">
      <c r="A18" s="3"/>
      <c r="B18" s="3"/>
      <c r="C18" s="2" t="s">
        <v>6</v>
      </c>
      <c r="D18" s="6">
        <f>SUM(D6:D17)</f>
        <v>0.78560649625027434</v>
      </c>
      <c r="E18" s="1"/>
      <c r="F18" s="1"/>
      <c r="G18" s="1"/>
      <c r="K18" s="4">
        <f t="shared" si="7"/>
        <v>0.6</v>
      </c>
      <c r="L18" s="4">
        <f t="shared" si="4"/>
        <v>0.625</v>
      </c>
      <c r="M18" s="5">
        <f t="shared" si="5"/>
        <v>0.7191011235955056</v>
      </c>
      <c r="N18" s="5">
        <f t="shared" si="6"/>
        <v>3.5955056179775312E-2</v>
      </c>
      <c r="O18" s="1"/>
      <c r="P18" s="1"/>
    </row>
    <row r="19" spans="1:16">
      <c r="A19" s="3"/>
      <c r="B19" s="3"/>
      <c r="C19" s="3"/>
      <c r="D19" s="5"/>
      <c r="E19" s="1"/>
      <c r="F19" s="1"/>
      <c r="G19" s="1"/>
      <c r="K19" s="4">
        <f t="shared" si="7"/>
        <v>0.65</v>
      </c>
      <c r="L19" s="4">
        <f t="shared" si="4"/>
        <v>0.67500000000000004</v>
      </c>
      <c r="M19" s="5">
        <f t="shared" si="5"/>
        <v>0.68699012451696007</v>
      </c>
      <c r="N19" s="5">
        <f t="shared" si="6"/>
        <v>3.4349506225848037E-2</v>
      </c>
      <c r="O19" s="1"/>
      <c r="P19" s="1"/>
    </row>
    <row r="20" spans="1:16">
      <c r="A20" s="3"/>
      <c r="B20" s="3"/>
      <c r="C20" s="3" t="s">
        <v>7</v>
      </c>
      <c r="D20" s="7">
        <f>+D18-PI()/4</f>
        <v>2.0833285282606528E-4</v>
      </c>
      <c r="E20" s="1"/>
      <c r="F20" s="1"/>
      <c r="G20" s="1"/>
      <c r="K20" s="4">
        <f t="shared" si="7"/>
        <v>0.70000000000000007</v>
      </c>
      <c r="L20" s="4">
        <f t="shared" si="4"/>
        <v>0.72500000000000009</v>
      </c>
      <c r="M20" s="5">
        <f t="shared" si="5"/>
        <v>0.65546907005325672</v>
      </c>
      <c r="N20" s="5">
        <f t="shared" si="6"/>
        <v>3.2773453502662864E-2</v>
      </c>
      <c r="O20" s="1"/>
      <c r="P20" s="1"/>
    </row>
    <row r="21" spans="1:16">
      <c r="A21" s="3"/>
      <c r="B21" s="3"/>
      <c r="C21" s="3" t="s">
        <v>8</v>
      </c>
      <c r="D21" s="7">
        <f>+D20/D18</f>
        <v>2.6518728373612596E-4</v>
      </c>
      <c r="E21" s="1"/>
      <c r="F21" s="1"/>
      <c r="G21" s="1"/>
      <c r="K21" s="4">
        <f t="shared" si="7"/>
        <v>0.75000000000000011</v>
      </c>
      <c r="L21" s="4">
        <f t="shared" si="4"/>
        <v>0.77500000000000013</v>
      </c>
      <c r="M21" s="5">
        <f t="shared" si="5"/>
        <v>0.62475595470519318</v>
      </c>
      <c r="N21" s="5">
        <f t="shared" si="6"/>
        <v>3.1237797735259688E-2</v>
      </c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K22" s="4">
        <f t="shared" si="7"/>
        <v>0.80000000000000016</v>
      </c>
      <c r="L22" s="4">
        <f t="shared" si="4"/>
        <v>0.82500000000000018</v>
      </c>
      <c r="M22" s="5">
        <f t="shared" si="5"/>
        <v>0.59501673484566742</v>
      </c>
      <c r="N22" s="5">
        <f t="shared" si="6"/>
        <v>2.9750836742283397E-2</v>
      </c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K23" s="4">
        <f t="shared" si="7"/>
        <v>0.8500000000000002</v>
      </c>
      <c r="L23" s="4">
        <f t="shared" si="4"/>
        <v>0.87500000000000022</v>
      </c>
      <c r="M23" s="5">
        <f t="shared" si="5"/>
        <v>0.56637168141592908</v>
      </c>
      <c r="N23" s="5">
        <f t="shared" si="6"/>
        <v>2.8318584070796481E-2</v>
      </c>
      <c r="O23" s="1"/>
      <c r="P23" s="1"/>
    </row>
    <row r="24" spans="1:16">
      <c r="A24" s="1"/>
      <c r="B24" s="1"/>
      <c r="C24" s="1"/>
      <c r="D24" s="1"/>
      <c r="E24" s="1"/>
      <c r="F24" s="1"/>
      <c r="G24" s="1"/>
      <c r="K24" s="4">
        <f t="shared" si="7"/>
        <v>0.90000000000000024</v>
      </c>
      <c r="L24" s="4">
        <f t="shared" si="4"/>
        <v>0.92500000000000027</v>
      </c>
      <c r="M24" s="5">
        <f t="shared" si="5"/>
        <v>0.53890198720107763</v>
      </c>
      <c r="N24" s="5">
        <f t="shared" si="6"/>
        <v>2.6945099360053903E-2</v>
      </c>
      <c r="O24" s="1"/>
      <c r="P24" s="1"/>
    </row>
    <row r="25" spans="1:16">
      <c r="K25" s="4">
        <f t="shared" si="7"/>
        <v>0.95000000000000029</v>
      </c>
      <c r="L25" s="4">
        <f t="shared" si="4"/>
        <v>0.97500000000000031</v>
      </c>
      <c r="M25" s="5">
        <f t="shared" si="5"/>
        <v>0.51265619993591782</v>
      </c>
      <c r="N25" s="5">
        <f t="shared" si="6"/>
        <v>2.5632809996795857E-2</v>
      </c>
      <c r="O25" s="1"/>
      <c r="P25" s="1"/>
    </row>
    <row r="26" spans="1:16">
      <c r="K26" s="4">
        <f t="shared" si="7"/>
        <v>1.0000000000000002</v>
      </c>
      <c r="L26" s="3"/>
      <c r="M26" s="3"/>
      <c r="N26" s="3"/>
      <c r="O26" s="1"/>
      <c r="P26" s="1"/>
    </row>
    <row r="27" spans="1:16">
      <c r="K27" s="4"/>
      <c r="L27" s="3"/>
      <c r="M27" s="3"/>
      <c r="N27" s="3"/>
      <c r="O27" s="1"/>
      <c r="P27" s="1"/>
    </row>
    <row r="28" spans="1:16">
      <c r="K28" s="3"/>
      <c r="L28" s="3"/>
      <c r="M28" s="2" t="s">
        <v>6</v>
      </c>
      <c r="N28" s="6">
        <f>SUM(N6:N25)</f>
        <v>0.78545024672327346</v>
      </c>
      <c r="O28" s="1"/>
      <c r="P28" s="1"/>
    </row>
    <row r="29" spans="1:16">
      <c r="K29" s="3"/>
      <c r="L29" s="3"/>
      <c r="M29" s="3"/>
      <c r="N29" s="5"/>
      <c r="O29" s="1"/>
      <c r="P29" s="1"/>
    </row>
    <row r="30" spans="1:16">
      <c r="K30" s="3"/>
      <c r="L30" s="3"/>
      <c r="M30" s="3" t="s">
        <v>7</v>
      </c>
      <c r="N30" s="7">
        <f>+N28-PI()/4</f>
        <v>5.2083325825180715E-5</v>
      </c>
      <c r="O30" s="1"/>
      <c r="P30" s="1"/>
    </row>
    <row r="31" spans="1:16">
      <c r="K31" s="3"/>
      <c r="L31" s="3"/>
      <c r="M31" s="3" t="s">
        <v>8</v>
      </c>
      <c r="N31" s="7">
        <f>+N30/N28</f>
        <v>6.6310152734003146E-5</v>
      </c>
      <c r="O31" s="1"/>
      <c r="P31" s="1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zoomScaleNormal="100" workbookViewId="0">
      <selection activeCell="M29" sqref="M29"/>
    </sheetView>
  </sheetViews>
  <sheetFormatPr defaultRowHeight="14.4"/>
  <sheetData>
    <row r="1" spans="1:19">
      <c r="A1" s="1" t="s">
        <v>20</v>
      </c>
      <c r="B1" s="1"/>
      <c r="C1" s="1"/>
      <c r="D1" s="1"/>
      <c r="E1" s="1"/>
      <c r="F1" s="1" t="s">
        <v>21</v>
      </c>
      <c r="G1" s="1"/>
      <c r="H1" s="1"/>
      <c r="I1" s="1"/>
      <c r="K1" s="1" t="s">
        <v>28</v>
      </c>
      <c r="L1" s="1"/>
      <c r="M1" s="1" t="s">
        <v>29</v>
      </c>
      <c r="N1" s="1"/>
      <c r="O1" s="1"/>
      <c r="P1" s="1"/>
      <c r="Q1" s="1"/>
      <c r="R1" s="1"/>
      <c r="S1" s="1"/>
    </row>
    <row r="2" spans="1:19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2" t="s">
        <v>2</v>
      </c>
      <c r="B3" s="3">
        <v>0.2</v>
      </c>
      <c r="C3" s="3"/>
      <c r="D3" s="2" t="s">
        <v>22</v>
      </c>
      <c r="E3" s="1">
        <f>1/SQRT(3)</f>
        <v>0.57735026918962584</v>
      </c>
      <c r="F3" s="1"/>
      <c r="G3" s="2" t="s">
        <v>23</v>
      </c>
      <c r="H3" s="1">
        <f>0.5*B3*E3</f>
        <v>5.7735026918962588E-2</v>
      </c>
      <c r="I3" s="1"/>
      <c r="K3" s="2" t="s">
        <v>2</v>
      </c>
      <c r="L3" s="3">
        <v>0.1</v>
      </c>
      <c r="M3" s="3"/>
      <c r="N3" s="2" t="s">
        <v>22</v>
      </c>
      <c r="O3" s="1">
        <f>1/SQRT(3)</f>
        <v>0.57735026918962584</v>
      </c>
      <c r="P3" s="1"/>
      <c r="Q3" s="2" t="s">
        <v>23</v>
      </c>
      <c r="R3" s="1">
        <f>0.5*L3*O3</f>
        <v>2.8867513459481294E-2</v>
      </c>
      <c r="S3" s="1"/>
    </row>
    <row r="4" spans="1:19">
      <c r="A4" s="3"/>
      <c r="B4" s="3"/>
      <c r="C4" s="3"/>
      <c r="D4" s="3"/>
      <c r="E4" s="3"/>
      <c r="F4" s="3"/>
      <c r="G4" s="3"/>
      <c r="H4" s="1"/>
      <c r="I4" s="1"/>
      <c r="K4" s="3"/>
      <c r="L4" s="3"/>
      <c r="M4" s="3"/>
      <c r="N4" s="3"/>
      <c r="O4" s="3"/>
      <c r="P4" s="3"/>
      <c r="Q4" s="3"/>
      <c r="R4" s="1"/>
      <c r="S4" s="1"/>
    </row>
    <row r="5" spans="1:19">
      <c r="A5" s="2" t="s">
        <v>3</v>
      </c>
      <c r="B5" s="2" t="s">
        <v>17</v>
      </c>
      <c r="C5" s="2" t="s">
        <v>24</v>
      </c>
      <c r="D5" s="2" t="s">
        <v>25</v>
      </c>
      <c r="E5" s="2" t="s">
        <v>26</v>
      </c>
      <c r="F5" s="2" t="s">
        <v>27</v>
      </c>
      <c r="G5" s="2" t="s">
        <v>5</v>
      </c>
      <c r="H5" s="1"/>
      <c r="I5" s="1"/>
      <c r="K5" s="2" t="s">
        <v>3</v>
      </c>
      <c r="L5" s="2" t="s">
        <v>17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5</v>
      </c>
      <c r="R5" s="1"/>
      <c r="S5" s="1"/>
    </row>
    <row r="6" spans="1:19">
      <c r="A6" s="4">
        <v>0</v>
      </c>
      <c r="B6" s="5">
        <f>+(A6+A7)/2</f>
        <v>0.1</v>
      </c>
      <c r="C6" s="5">
        <f>+B6-$H$3</f>
        <v>4.2264973081037417E-2</v>
      </c>
      <c r="D6" s="5">
        <f>+B6+$H$3</f>
        <v>0.1577350269189626</v>
      </c>
      <c r="E6" s="5">
        <f>1/(1+C6^2)</f>
        <v>0.99821685732805199</v>
      </c>
      <c r="F6" s="5">
        <f>1/(1+D6^2)</f>
        <v>0.97572366472727012</v>
      </c>
      <c r="G6" s="5">
        <f>+(1/2)*(E6+F6)*$B$3</f>
        <v>0.19739405220553222</v>
      </c>
      <c r="H6" s="1"/>
      <c r="I6" s="1"/>
      <c r="K6" s="4">
        <v>0</v>
      </c>
      <c r="L6" s="5">
        <f>+(K6+K7)/2</f>
        <v>0.05</v>
      </c>
      <c r="M6" s="5">
        <f>+L6-$R$3</f>
        <v>2.1132486540518709E-2</v>
      </c>
      <c r="N6" s="5">
        <f>+L6+$R$3</f>
        <v>7.88675134594813E-2</v>
      </c>
      <c r="O6" s="5">
        <f>1/(1+M6^2)</f>
        <v>0.99955361735906179</v>
      </c>
      <c r="P6" s="5">
        <f>1/(1+N6^2)</f>
        <v>0.99381836561008019</v>
      </c>
      <c r="Q6" s="5">
        <f>+(1/2)*(O6+P6)*$L$3</f>
        <v>9.9668599148457104E-2</v>
      </c>
      <c r="R6" s="1"/>
      <c r="S6" s="1"/>
    </row>
    <row r="7" spans="1:19">
      <c r="A7" s="4">
        <f t="shared" ref="A7:A11" si="0">+A6+$B$3</f>
        <v>0.2</v>
      </c>
      <c r="B7" s="5">
        <f t="shared" ref="B7:B10" si="1">+(A7+A8)/2</f>
        <v>0.30000000000000004</v>
      </c>
      <c r="C7" s="5">
        <f t="shared" ref="C7:C10" si="2">+B7-$H$3</f>
        <v>0.24226497308103745</v>
      </c>
      <c r="D7" s="5">
        <f t="shared" ref="D7:D10" si="3">+B7+$H$3</f>
        <v>0.35773502691896264</v>
      </c>
      <c r="E7" s="5">
        <f t="shared" ref="E7:F10" si="4">1/(1+C7^2)</f>
        <v>0.94456149701909242</v>
      </c>
      <c r="F7" s="5">
        <f t="shared" si="4"/>
        <v>0.88654498256704761</v>
      </c>
      <c r="G7" s="5">
        <f t="shared" ref="G7:G10" si="5">+(1/2)*(E7+F7)*$B$3</f>
        <v>0.18311064795861401</v>
      </c>
      <c r="H7" s="1"/>
      <c r="I7" s="1"/>
      <c r="K7" s="4">
        <f>+K6+$L$3</f>
        <v>0.1</v>
      </c>
      <c r="L7" s="5">
        <f t="shared" ref="L7:L9" si="6">+(K7+K8)/2</f>
        <v>0.15000000000000002</v>
      </c>
      <c r="M7" s="5">
        <f t="shared" ref="M7:M15" si="7">+L7-$R$3</f>
        <v>0.12113248654051872</v>
      </c>
      <c r="N7" s="5">
        <f t="shared" ref="N7:N15" si="8">+L7+$R$3</f>
        <v>0.17886751345948132</v>
      </c>
      <c r="O7" s="5">
        <f t="shared" ref="O7:P15" si="9">1/(1+M7^2)</f>
        <v>0.9855391065409197</v>
      </c>
      <c r="P7" s="5">
        <f t="shared" si="9"/>
        <v>0.96899826921146315</v>
      </c>
      <c r="Q7" s="5">
        <f t="shared" ref="Q7:Q15" si="10">+(1/2)*(O7+P7)*$L$3</f>
        <v>9.7726868787619145E-2</v>
      </c>
      <c r="R7" s="1"/>
      <c r="S7" s="1"/>
    </row>
    <row r="8" spans="1:19">
      <c r="A8" s="4">
        <f t="shared" si="0"/>
        <v>0.4</v>
      </c>
      <c r="B8" s="5">
        <f t="shared" si="1"/>
        <v>0.5</v>
      </c>
      <c r="C8" s="5">
        <f t="shared" si="2"/>
        <v>0.4422649730810374</v>
      </c>
      <c r="D8" s="5">
        <f t="shared" si="3"/>
        <v>0.5577350269189626</v>
      </c>
      <c r="E8" s="5">
        <f t="shared" si="4"/>
        <v>0.83640131859924183</v>
      </c>
      <c r="F8" s="5">
        <f t="shared" si="4"/>
        <v>0.76273673464865299</v>
      </c>
      <c r="G8" s="5">
        <f t="shared" si="5"/>
        <v>0.15991380532478949</v>
      </c>
      <c r="H8" s="1"/>
      <c r="I8" s="1"/>
      <c r="K8" s="4">
        <f t="shared" ref="K8:K16" si="11">+K7+$L$3</f>
        <v>0.2</v>
      </c>
      <c r="L8" s="5">
        <f t="shared" si="6"/>
        <v>0.25</v>
      </c>
      <c r="M8" s="5">
        <f t="shared" si="7"/>
        <v>0.2211324865405187</v>
      </c>
      <c r="N8" s="5">
        <f t="shared" si="8"/>
        <v>0.2788675134594813</v>
      </c>
      <c r="O8" s="5">
        <f t="shared" si="9"/>
        <v>0.95338011598600048</v>
      </c>
      <c r="P8" s="5">
        <f t="shared" si="9"/>
        <v>0.92784425245483892</v>
      </c>
      <c r="Q8" s="5">
        <f t="shared" si="10"/>
        <v>9.4061218422041973E-2</v>
      </c>
      <c r="R8" s="1"/>
      <c r="S8" s="1"/>
    </row>
    <row r="9" spans="1:19">
      <c r="A9" s="4">
        <f t="shared" si="0"/>
        <v>0.60000000000000009</v>
      </c>
      <c r="B9" s="5">
        <f t="shared" si="1"/>
        <v>0.70000000000000007</v>
      </c>
      <c r="C9" s="5">
        <f t="shared" si="2"/>
        <v>0.64226497308103747</v>
      </c>
      <c r="D9" s="5">
        <f t="shared" si="3"/>
        <v>0.75773502691896266</v>
      </c>
      <c r="E9" s="5">
        <f t="shared" si="4"/>
        <v>0.70796244873867786</v>
      </c>
      <c r="F9" s="5">
        <f t="shared" si="4"/>
        <v>0.63525848312084343</v>
      </c>
      <c r="G9" s="5">
        <f t="shared" si="5"/>
        <v>0.13432209318595212</v>
      </c>
      <c r="H9" s="1"/>
      <c r="I9" s="1"/>
      <c r="K9" s="4">
        <f t="shared" si="11"/>
        <v>0.30000000000000004</v>
      </c>
      <c r="L9" s="5">
        <f t="shared" si="6"/>
        <v>0.35000000000000003</v>
      </c>
      <c r="M9" s="5">
        <f t="shared" si="7"/>
        <v>0.32113248654051874</v>
      </c>
      <c r="N9" s="5">
        <f t="shared" si="8"/>
        <v>0.37886751345948133</v>
      </c>
      <c r="O9" s="5">
        <f t="shared" si="9"/>
        <v>0.90651469822845343</v>
      </c>
      <c r="P9" s="5">
        <f t="shared" si="9"/>
        <v>0.87447704640798263</v>
      </c>
      <c r="Q9" s="5">
        <f t="shared" si="10"/>
        <v>8.9049587231821811E-2</v>
      </c>
      <c r="R9" s="1"/>
      <c r="S9" s="1"/>
    </row>
    <row r="10" spans="1:19">
      <c r="A10" s="4">
        <f t="shared" si="0"/>
        <v>0.8</v>
      </c>
      <c r="B10" s="5">
        <f t="shared" si="1"/>
        <v>0.9</v>
      </c>
      <c r="C10" s="5">
        <f t="shared" si="2"/>
        <v>0.84226497308103743</v>
      </c>
      <c r="D10" s="5">
        <f t="shared" si="3"/>
        <v>0.95773502691896262</v>
      </c>
      <c r="E10" s="5">
        <f t="shared" si="4"/>
        <v>0.58499706527193807</v>
      </c>
      <c r="F10" s="5">
        <f t="shared" si="4"/>
        <v>0.52157865244276602</v>
      </c>
      <c r="G10" s="5">
        <f t="shared" si="5"/>
        <v>0.1106575717714704</v>
      </c>
      <c r="H10" s="1"/>
      <c r="I10" s="1"/>
      <c r="K10" s="4">
        <f t="shared" si="11"/>
        <v>0.4</v>
      </c>
      <c r="L10" s="5">
        <f>+(K10+K11)/2</f>
        <v>0.45</v>
      </c>
      <c r="M10" s="5">
        <f t="shared" si="7"/>
        <v>0.42113248654051871</v>
      </c>
      <c r="N10" s="5">
        <f t="shared" si="8"/>
        <v>0.47886751345948131</v>
      </c>
      <c r="O10" s="5">
        <f t="shared" si="9"/>
        <v>0.84936324465996338</v>
      </c>
      <c r="P10" s="5">
        <f t="shared" si="9"/>
        <v>0.81346175375666807</v>
      </c>
      <c r="Q10" s="5">
        <f t="shared" si="10"/>
        <v>8.3141249920831578E-2</v>
      </c>
      <c r="R10" s="1"/>
      <c r="S10" s="1"/>
    </row>
    <row r="11" spans="1:19">
      <c r="A11" s="4">
        <f t="shared" si="0"/>
        <v>1</v>
      </c>
      <c r="B11" s="5"/>
      <c r="C11" s="5"/>
      <c r="D11" s="5"/>
      <c r="E11" s="4"/>
      <c r="F11" s="5"/>
      <c r="G11" s="5"/>
      <c r="H11" s="1"/>
      <c r="I11" s="1"/>
      <c r="K11" s="4">
        <f t="shared" si="11"/>
        <v>0.5</v>
      </c>
      <c r="L11" s="5">
        <f t="shared" ref="L11:L15" si="12">+(K11+K12)/2</f>
        <v>0.55000000000000004</v>
      </c>
      <c r="M11" s="5">
        <f t="shared" si="7"/>
        <v>0.5211324865405188</v>
      </c>
      <c r="N11" s="5">
        <f t="shared" si="8"/>
        <v>0.57886751345948129</v>
      </c>
      <c r="O11" s="5">
        <f t="shared" si="9"/>
        <v>0.78642376612701814</v>
      </c>
      <c r="P11" s="5">
        <f t="shared" si="9"/>
        <v>0.74901452263813539</v>
      </c>
      <c r="Q11" s="5">
        <f t="shared" si="10"/>
        <v>7.6771914438257691E-2</v>
      </c>
      <c r="R11" s="1"/>
      <c r="S11" s="1"/>
    </row>
    <row r="12" spans="1:19">
      <c r="A12" s="3"/>
      <c r="B12" s="3"/>
      <c r="C12" s="3"/>
      <c r="D12" s="3"/>
      <c r="E12" s="3"/>
      <c r="F12" s="3"/>
      <c r="G12" s="3"/>
      <c r="H12" s="1"/>
      <c r="I12" s="1"/>
      <c r="K12" s="4">
        <f t="shared" si="11"/>
        <v>0.6</v>
      </c>
      <c r="L12" s="5">
        <f t="shared" si="12"/>
        <v>0.64999999999999991</v>
      </c>
      <c r="M12" s="5">
        <f t="shared" si="7"/>
        <v>0.62113248654051867</v>
      </c>
      <c r="N12" s="5">
        <f t="shared" si="8"/>
        <v>0.67886751345948115</v>
      </c>
      <c r="O12" s="5">
        <f t="shared" si="9"/>
        <v>0.72160195098995383</v>
      </c>
      <c r="P12" s="5">
        <f t="shared" si="9"/>
        <v>0.68452777572856915</v>
      </c>
      <c r="Q12" s="5">
        <f t="shared" si="10"/>
        <v>7.0306486335926163E-2</v>
      </c>
      <c r="R12" s="1"/>
      <c r="S12" s="1"/>
    </row>
    <row r="13" spans="1:19">
      <c r="A13" s="3"/>
      <c r="B13" s="3"/>
      <c r="C13" s="3"/>
      <c r="D13" s="3"/>
      <c r="E13" s="3"/>
      <c r="F13" s="2" t="s">
        <v>6</v>
      </c>
      <c r="G13" s="6">
        <f>SUM(G6:G12)</f>
        <v>0.78539817044635818</v>
      </c>
      <c r="H13" s="1"/>
      <c r="I13" s="1"/>
      <c r="K13" s="4">
        <f t="shared" si="11"/>
        <v>0.7</v>
      </c>
      <c r="L13" s="5">
        <f t="shared" si="12"/>
        <v>0.75</v>
      </c>
      <c r="M13" s="5">
        <f t="shared" si="7"/>
        <v>0.72113248654051876</v>
      </c>
      <c r="N13" s="5">
        <f t="shared" si="8"/>
        <v>0.77886751345948124</v>
      </c>
      <c r="O13" s="5">
        <f t="shared" si="9"/>
        <v>0.65788085938894558</v>
      </c>
      <c r="P13" s="5">
        <f t="shared" si="9"/>
        <v>0.62241906019420623</v>
      </c>
      <c r="Q13" s="5">
        <f t="shared" si="10"/>
        <v>6.4014995979157593E-2</v>
      </c>
      <c r="R13" s="1"/>
      <c r="S13" s="1"/>
    </row>
    <row r="14" spans="1:19">
      <c r="A14" s="3"/>
      <c r="B14" s="3"/>
      <c r="C14" s="3"/>
      <c r="D14" s="3"/>
      <c r="E14" s="3"/>
      <c r="F14" s="3"/>
      <c r="G14" s="5"/>
      <c r="H14" s="1"/>
      <c r="I14" s="1"/>
      <c r="K14" s="4">
        <f t="shared" si="11"/>
        <v>0.79999999999999993</v>
      </c>
      <c r="L14" s="5">
        <f t="shared" si="12"/>
        <v>0.84999999999999987</v>
      </c>
      <c r="M14" s="5">
        <f t="shared" si="7"/>
        <v>0.82113248654051862</v>
      </c>
      <c r="N14" s="5">
        <f t="shared" si="8"/>
        <v>0.87886751345948111</v>
      </c>
      <c r="O14" s="5">
        <f t="shared" si="9"/>
        <v>0.59727931134477907</v>
      </c>
      <c r="P14" s="5">
        <f t="shared" si="9"/>
        <v>0.56420414491097215</v>
      </c>
      <c r="Q14" s="5">
        <f t="shared" si="10"/>
        <v>5.8074172812787567E-2</v>
      </c>
      <c r="R14" s="1"/>
      <c r="S14" s="1"/>
    </row>
    <row r="15" spans="1:19">
      <c r="A15" s="3"/>
      <c r="B15" s="3"/>
      <c r="C15" s="3"/>
      <c r="D15" s="3"/>
      <c r="E15" s="3"/>
      <c r="F15" s="3" t="s">
        <v>7</v>
      </c>
      <c r="G15" s="7">
        <f>+G13-PI()/4</f>
        <v>7.0489099002202238E-9</v>
      </c>
      <c r="H15" s="1"/>
      <c r="I15" s="1"/>
      <c r="K15" s="4">
        <f t="shared" si="11"/>
        <v>0.89999999999999991</v>
      </c>
      <c r="L15" s="5">
        <f t="shared" si="12"/>
        <v>0.95</v>
      </c>
      <c r="M15" s="5">
        <f t="shared" si="7"/>
        <v>0.92113248654051871</v>
      </c>
      <c r="N15" s="5">
        <f t="shared" si="8"/>
        <v>0.9788675134594812</v>
      </c>
      <c r="O15" s="5">
        <f t="shared" si="9"/>
        <v>0.54098354531014203</v>
      </c>
      <c r="P15" s="5">
        <f t="shared" si="9"/>
        <v>0.51067786330528553</v>
      </c>
      <c r="Q15" s="5">
        <f t="shared" si="10"/>
        <v>5.2583070430771373E-2</v>
      </c>
      <c r="R15" s="1"/>
      <c r="S15" s="1"/>
    </row>
    <row r="16" spans="1:19">
      <c r="A16" s="3"/>
      <c r="B16" s="3"/>
      <c r="C16" s="3"/>
      <c r="D16" s="3"/>
      <c r="E16" s="3"/>
      <c r="F16" s="3" t="s">
        <v>8</v>
      </c>
      <c r="G16" s="7">
        <f>+G15/G13</f>
        <v>8.9749507516858381E-9</v>
      </c>
      <c r="H16" s="1"/>
      <c r="I16" s="1"/>
      <c r="K16" s="4">
        <f t="shared" si="11"/>
        <v>0.99999999999999989</v>
      </c>
      <c r="L16" s="5"/>
      <c r="M16" s="5"/>
      <c r="N16" s="5"/>
      <c r="O16" s="4"/>
      <c r="P16" s="5"/>
      <c r="Q16" s="5"/>
      <c r="R16" s="1"/>
      <c r="S16" s="1"/>
    </row>
    <row r="17" spans="11:19">
      <c r="K17" s="3"/>
      <c r="L17" s="3"/>
      <c r="M17" s="3"/>
      <c r="N17" s="3"/>
      <c r="O17" s="3"/>
      <c r="P17" s="3"/>
      <c r="Q17" s="3"/>
      <c r="R17" s="1"/>
      <c r="S17" s="1"/>
    </row>
    <row r="18" spans="11:19">
      <c r="K18" s="3"/>
      <c r="L18" s="3"/>
      <c r="M18" s="3"/>
      <c r="N18" s="3"/>
      <c r="O18" s="3"/>
      <c r="P18" s="2" t="s">
        <v>6</v>
      </c>
      <c r="Q18" s="6">
        <f>SUM(Q6:Q17)</f>
        <v>0.78539816350767211</v>
      </c>
      <c r="R18" s="1"/>
      <c r="S18" s="1"/>
    </row>
    <row r="19" spans="11:19">
      <c r="K19" s="3"/>
      <c r="L19" s="3"/>
      <c r="M19" s="3"/>
      <c r="N19" s="3"/>
      <c r="O19" s="3"/>
      <c r="P19" s="3"/>
      <c r="Q19" s="5"/>
      <c r="R19" s="1"/>
      <c r="S19" s="1"/>
    </row>
    <row r="20" spans="11:19">
      <c r="K20" s="3"/>
      <c r="L20" s="3"/>
      <c r="M20" s="3"/>
      <c r="N20" s="3"/>
      <c r="O20" s="3"/>
      <c r="P20" s="3" t="s">
        <v>7</v>
      </c>
      <c r="Q20" s="7">
        <f>+Q18-PI()/4</f>
        <v>1.1022383006320524E-10</v>
      </c>
      <c r="R20" s="1"/>
      <c r="S20" s="1"/>
    </row>
    <row r="21" spans="11:19">
      <c r="K21" s="3"/>
      <c r="L21" s="3"/>
      <c r="M21" s="3"/>
      <c r="N21" s="3"/>
      <c r="O21" s="3"/>
      <c r="P21" s="3" t="s">
        <v>8</v>
      </c>
      <c r="Q21" s="7">
        <f>+Q20/Q18</f>
        <v>1.4034133918894569E-10</v>
      </c>
      <c r="R21" s="1"/>
      <c r="S21" s="1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zoomScaleNormal="100" workbookViewId="0">
      <selection activeCell="K1" sqref="K1"/>
    </sheetView>
  </sheetViews>
  <sheetFormatPr defaultRowHeight="14.4"/>
  <sheetData>
    <row r="1" spans="1:17">
      <c r="A1" s="1" t="s">
        <v>30</v>
      </c>
      <c r="B1" s="1"/>
      <c r="C1" s="1" t="s">
        <v>31</v>
      </c>
      <c r="D1" s="1"/>
      <c r="E1" s="1"/>
      <c r="F1" s="1"/>
      <c r="K1" s="1" t="s">
        <v>37</v>
      </c>
      <c r="L1" s="1"/>
      <c r="M1" s="1" t="s">
        <v>36</v>
      </c>
      <c r="N1" s="1"/>
      <c r="O1" s="1"/>
      <c r="P1" s="1"/>
      <c r="Q1" s="1"/>
    </row>
    <row r="2" spans="1:17">
      <c r="A2" s="1"/>
      <c r="B2" s="1"/>
      <c r="C2" s="1"/>
      <c r="D2" s="1"/>
      <c r="E2" s="1"/>
      <c r="F2" s="1"/>
      <c r="K2" s="1"/>
      <c r="L2" s="1"/>
      <c r="M2" s="1"/>
      <c r="N2" s="1"/>
      <c r="O2" s="1"/>
      <c r="P2" s="1"/>
      <c r="Q2" s="1"/>
    </row>
    <row r="3" spans="1:17">
      <c r="A3" s="2" t="s">
        <v>2</v>
      </c>
      <c r="B3" s="3">
        <v>0.2</v>
      </c>
      <c r="C3" s="3"/>
      <c r="D3" s="2"/>
      <c r="E3" s="1"/>
      <c r="F3" s="1"/>
      <c r="K3" s="2" t="s">
        <v>2</v>
      </c>
      <c r="L3" s="3">
        <v>0.1</v>
      </c>
      <c r="M3" s="3"/>
      <c r="N3" s="2"/>
      <c r="O3" s="1"/>
      <c r="P3" s="1"/>
      <c r="Q3" s="2"/>
    </row>
    <row r="4" spans="1:17">
      <c r="A4" s="3"/>
      <c r="B4" s="3"/>
      <c r="C4" s="3"/>
      <c r="D4" s="3"/>
      <c r="E4" s="3"/>
      <c r="F4" s="3"/>
      <c r="K4" s="3"/>
      <c r="L4" s="3"/>
      <c r="M4" s="3"/>
      <c r="N4" s="3"/>
      <c r="O4" s="3"/>
      <c r="P4" s="3"/>
      <c r="Q4" s="3"/>
    </row>
    <row r="5" spans="1:17">
      <c r="A5" s="2" t="s">
        <v>3</v>
      </c>
      <c r="B5" s="2" t="s">
        <v>32</v>
      </c>
      <c r="C5" s="2" t="s">
        <v>4</v>
      </c>
      <c r="D5" s="2" t="s">
        <v>33</v>
      </c>
      <c r="E5" s="2"/>
      <c r="F5" s="2"/>
      <c r="K5" s="2" t="s">
        <v>3</v>
      </c>
      <c r="L5" s="2" t="s">
        <v>32</v>
      </c>
      <c r="M5" s="2" t="s">
        <v>4</v>
      </c>
      <c r="N5" s="2" t="s">
        <v>33</v>
      </c>
      <c r="O5" s="2"/>
      <c r="P5" s="2"/>
      <c r="Q5" s="2"/>
    </row>
    <row r="6" spans="1:17">
      <c r="A6" s="4">
        <v>0</v>
      </c>
      <c r="B6" s="8">
        <v>1</v>
      </c>
      <c r="C6" s="5">
        <f>1/(1+A6^2)</f>
        <v>1</v>
      </c>
      <c r="D6" s="5">
        <f>+B6*C6</f>
        <v>1</v>
      </c>
      <c r="E6" s="5"/>
      <c r="F6" s="5"/>
      <c r="K6" s="4">
        <v>0</v>
      </c>
      <c r="L6" s="8">
        <v>1</v>
      </c>
      <c r="M6" s="5">
        <f>1/(1+K6^2)</f>
        <v>1</v>
      </c>
      <c r="N6" s="5">
        <f>+L6*M6</f>
        <v>1</v>
      </c>
      <c r="O6" s="5"/>
      <c r="P6" s="5"/>
      <c r="Q6" s="5"/>
    </row>
    <row r="7" spans="1:17">
      <c r="A7" s="4">
        <f>+A6+$B$3/2</f>
        <v>0.1</v>
      </c>
      <c r="B7" s="8">
        <v>4</v>
      </c>
      <c r="C7" s="5">
        <f t="shared" ref="C7:C16" si="0">1/(1+A7^2)</f>
        <v>0.99009900990099009</v>
      </c>
      <c r="D7" s="5">
        <f t="shared" ref="D7:D16" si="1">+B7*C7</f>
        <v>3.9603960396039604</v>
      </c>
      <c r="E7" s="5"/>
      <c r="F7" s="5"/>
      <c r="K7" s="4">
        <f>+K6+$L$3/2</f>
        <v>0.05</v>
      </c>
      <c r="L7" s="8">
        <v>4</v>
      </c>
      <c r="M7" s="5">
        <f t="shared" ref="M7:M26" si="2">1/(1+K7^2)</f>
        <v>0.99750623441396513</v>
      </c>
      <c r="N7" s="5">
        <f t="shared" ref="N7:N26" si="3">+L7*M7</f>
        <v>3.9900249376558605</v>
      </c>
      <c r="O7" s="5"/>
      <c r="P7" s="5"/>
      <c r="Q7" s="5"/>
    </row>
    <row r="8" spans="1:17">
      <c r="A8" s="4">
        <f t="shared" ref="A8:A16" si="4">+A7+$B$3/2</f>
        <v>0.2</v>
      </c>
      <c r="B8" s="8">
        <v>2</v>
      </c>
      <c r="C8" s="5">
        <f t="shared" si="0"/>
        <v>0.96153846153846145</v>
      </c>
      <c r="D8" s="5">
        <f t="shared" si="1"/>
        <v>1.9230769230769229</v>
      </c>
      <c r="E8" s="5"/>
      <c r="F8" s="5"/>
      <c r="K8" s="4">
        <f t="shared" ref="K8:K26" si="5">+K7+$L$3/2</f>
        <v>0.1</v>
      </c>
      <c r="L8" s="8">
        <v>2</v>
      </c>
      <c r="M8" s="5">
        <f t="shared" si="2"/>
        <v>0.99009900990099009</v>
      </c>
      <c r="N8" s="5">
        <f t="shared" si="3"/>
        <v>1.9801980198019802</v>
      </c>
      <c r="O8" s="5"/>
      <c r="P8" s="5"/>
      <c r="Q8" s="5"/>
    </row>
    <row r="9" spans="1:17">
      <c r="A9" s="4">
        <f t="shared" si="4"/>
        <v>0.30000000000000004</v>
      </c>
      <c r="B9" s="8">
        <v>4</v>
      </c>
      <c r="C9" s="5">
        <f t="shared" si="0"/>
        <v>0.9174311926605504</v>
      </c>
      <c r="D9" s="5">
        <f t="shared" si="1"/>
        <v>3.6697247706422016</v>
      </c>
      <c r="E9" s="5"/>
      <c r="F9" s="5"/>
      <c r="K9" s="4">
        <f t="shared" si="5"/>
        <v>0.15000000000000002</v>
      </c>
      <c r="L9" s="8">
        <v>4</v>
      </c>
      <c r="M9" s="5">
        <f t="shared" si="2"/>
        <v>0.97799511002444994</v>
      </c>
      <c r="N9" s="5">
        <f t="shared" si="3"/>
        <v>3.9119804400977998</v>
      </c>
      <c r="O9" s="5"/>
      <c r="P9" s="5"/>
      <c r="Q9" s="5"/>
    </row>
    <row r="10" spans="1:17">
      <c r="A10" s="4">
        <f t="shared" si="4"/>
        <v>0.4</v>
      </c>
      <c r="B10" s="8">
        <v>2</v>
      </c>
      <c r="C10" s="5">
        <f t="shared" si="0"/>
        <v>0.86206896551724133</v>
      </c>
      <c r="D10" s="5">
        <f t="shared" si="1"/>
        <v>1.7241379310344827</v>
      </c>
      <c r="E10" s="5"/>
      <c r="F10" s="5"/>
      <c r="K10" s="4">
        <f t="shared" si="5"/>
        <v>0.2</v>
      </c>
      <c r="L10" s="8">
        <v>2</v>
      </c>
      <c r="M10" s="5">
        <f t="shared" si="2"/>
        <v>0.96153846153846145</v>
      </c>
      <c r="N10" s="5">
        <f t="shared" si="3"/>
        <v>1.9230769230769229</v>
      </c>
      <c r="O10" s="5"/>
      <c r="P10" s="5"/>
      <c r="Q10" s="5"/>
    </row>
    <row r="11" spans="1:17">
      <c r="A11" s="4">
        <f t="shared" si="4"/>
        <v>0.5</v>
      </c>
      <c r="B11" s="8">
        <v>4</v>
      </c>
      <c r="C11" s="5">
        <f t="shared" si="0"/>
        <v>0.8</v>
      </c>
      <c r="D11" s="5">
        <f t="shared" si="1"/>
        <v>3.2</v>
      </c>
      <c r="E11" s="4"/>
      <c r="F11" s="5"/>
      <c r="K11" s="4">
        <f t="shared" si="5"/>
        <v>0.25</v>
      </c>
      <c r="L11" s="8">
        <v>4</v>
      </c>
      <c r="M11" s="5">
        <f t="shared" si="2"/>
        <v>0.94117647058823528</v>
      </c>
      <c r="N11" s="5">
        <f t="shared" si="3"/>
        <v>3.7647058823529411</v>
      </c>
      <c r="O11" s="4"/>
      <c r="P11" s="5"/>
      <c r="Q11" s="5"/>
    </row>
    <row r="12" spans="1:17">
      <c r="A12" s="4">
        <f t="shared" si="4"/>
        <v>0.6</v>
      </c>
      <c r="B12" s="8">
        <v>2</v>
      </c>
      <c r="C12" s="5">
        <f t="shared" si="0"/>
        <v>0.73529411764705888</v>
      </c>
      <c r="D12" s="5">
        <f t="shared" si="1"/>
        <v>1.4705882352941178</v>
      </c>
      <c r="E12" s="4"/>
      <c r="F12" s="5"/>
      <c r="K12" s="4">
        <f t="shared" si="5"/>
        <v>0.3</v>
      </c>
      <c r="L12" s="8">
        <v>2</v>
      </c>
      <c r="M12" s="5">
        <f t="shared" si="2"/>
        <v>0.9174311926605504</v>
      </c>
      <c r="N12" s="5">
        <f t="shared" si="3"/>
        <v>1.8348623853211008</v>
      </c>
      <c r="O12" s="4"/>
      <c r="P12" s="5"/>
      <c r="Q12" s="5"/>
    </row>
    <row r="13" spans="1:17">
      <c r="A13" s="4">
        <f t="shared" si="4"/>
        <v>0.7</v>
      </c>
      <c r="B13" s="8">
        <v>4</v>
      </c>
      <c r="C13" s="5">
        <f t="shared" si="0"/>
        <v>0.67114093959731547</v>
      </c>
      <c r="D13" s="5">
        <f t="shared" si="1"/>
        <v>2.6845637583892619</v>
      </c>
      <c r="E13" s="4"/>
      <c r="F13" s="5"/>
      <c r="K13" s="4">
        <f t="shared" si="5"/>
        <v>0.35</v>
      </c>
      <c r="L13" s="8">
        <v>4</v>
      </c>
      <c r="M13" s="5">
        <f t="shared" si="2"/>
        <v>0.89086859688195985</v>
      </c>
      <c r="N13" s="5">
        <f t="shared" si="3"/>
        <v>3.5634743875278394</v>
      </c>
      <c r="O13" s="4"/>
      <c r="P13" s="5"/>
      <c r="Q13" s="5"/>
    </row>
    <row r="14" spans="1:17">
      <c r="A14" s="4">
        <f t="shared" si="4"/>
        <v>0.79999999999999993</v>
      </c>
      <c r="B14" s="8">
        <v>2</v>
      </c>
      <c r="C14" s="5">
        <f t="shared" si="0"/>
        <v>0.6097560975609756</v>
      </c>
      <c r="D14" s="5">
        <f t="shared" si="1"/>
        <v>1.2195121951219512</v>
      </c>
      <c r="E14" s="4"/>
      <c r="F14" s="5"/>
      <c r="K14" s="4">
        <f t="shared" si="5"/>
        <v>0.39999999999999997</v>
      </c>
      <c r="L14" s="8">
        <v>2</v>
      </c>
      <c r="M14" s="5">
        <f t="shared" si="2"/>
        <v>0.86206896551724144</v>
      </c>
      <c r="N14" s="5">
        <f t="shared" si="3"/>
        <v>1.7241379310344829</v>
      </c>
      <c r="O14" s="4"/>
      <c r="P14" s="5"/>
      <c r="Q14" s="5"/>
    </row>
    <row r="15" spans="1:17">
      <c r="A15" s="4">
        <f t="shared" si="4"/>
        <v>0.89999999999999991</v>
      </c>
      <c r="B15" s="8">
        <v>4</v>
      </c>
      <c r="C15" s="5">
        <f t="shared" si="0"/>
        <v>0.5524861878453039</v>
      </c>
      <c r="D15" s="5">
        <f t="shared" si="1"/>
        <v>2.2099447513812156</v>
      </c>
      <c r="E15" s="4"/>
      <c r="F15" s="5"/>
      <c r="K15" s="4">
        <f t="shared" si="5"/>
        <v>0.44999999999999996</v>
      </c>
      <c r="L15" s="8">
        <v>4</v>
      </c>
      <c r="M15" s="5">
        <f t="shared" si="2"/>
        <v>0.83160083160083165</v>
      </c>
      <c r="N15" s="5">
        <f t="shared" si="3"/>
        <v>3.3264033264033266</v>
      </c>
      <c r="O15" s="4"/>
      <c r="P15" s="5"/>
      <c r="Q15" s="5"/>
    </row>
    <row r="16" spans="1:17">
      <c r="A16" s="4">
        <f t="shared" si="4"/>
        <v>0.99999999999999989</v>
      </c>
      <c r="B16" s="8">
        <v>1</v>
      </c>
      <c r="C16" s="5">
        <f t="shared" si="0"/>
        <v>0.5</v>
      </c>
      <c r="D16" s="5">
        <f t="shared" si="1"/>
        <v>0.5</v>
      </c>
      <c r="E16" s="4"/>
      <c r="F16" s="5"/>
      <c r="K16" s="4">
        <f t="shared" si="5"/>
        <v>0.49999999999999994</v>
      </c>
      <c r="L16" s="8">
        <v>2</v>
      </c>
      <c r="M16" s="5">
        <f t="shared" si="2"/>
        <v>0.8</v>
      </c>
      <c r="N16" s="5">
        <f t="shared" si="3"/>
        <v>1.6</v>
      </c>
      <c r="O16" s="4"/>
      <c r="P16" s="5"/>
      <c r="Q16" s="5"/>
    </row>
    <row r="17" spans="1:17">
      <c r="A17" s="3"/>
      <c r="B17" s="3"/>
      <c r="C17" s="3"/>
      <c r="D17" s="3"/>
      <c r="E17" s="3"/>
      <c r="F17" s="3"/>
      <c r="K17" s="4">
        <f t="shared" si="5"/>
        <v>0.54999999999999993</v>
      </c>
      <c r="L17" s="8">
        <v>4</v>
      </c>
      <c r="M17" s="5">
        <f t="shared" si="2"/>
        <v>0.76775431861804222</v>
      </c>
      <c r="N17" s="5">
        <f t="shared" si="3"/>
        <v>3.0710172744721689</v>
      </c>
      <c r="O17" s="4"/>
      <c r="P17" s="5"/>
      <c r="Q17" s="5"/>
    </row>
    <row r="18" spans="1:17">
      <c r="A18" s="2" t="s">
        <v>6</v>
      </c>
      <c r="B18" s="8">
        <f>SUM(B6:B17)</f>
        <v>30</v>
      </c>
      <c r="C18" s="5"/>
      <c r="D18" s="5">
        <f>SUM(D6:D17)</f>
        <v>23.561944604544113</v>
      </c>
      <c r="E18" s="3"/>
      <c r="F18" s="2"/>
      <c r="K18" s="4">
        <f t="shared" si="5"/>
        <v>0.6</v>
      </c>
      <c r="L18" s="8">
        <v>2</v>
      </c>
      <c r="M18" s="5">
        <f t="shared" si="2"/>
        <v>0.73529411764705888</v>
      </c>
      <c r="N18" s="5">
        <f t="shared" si="3"/>
        <v>1.4705882352941178</v>
      </c>
      <c r="O18" s="4"/>
      <c r="P18" s="5"/>
      <c r="Q18" s="5"/>
    </row>
    <row r="19" spans="1:17">
      <c r="A19" s="2"/>
      <c r="B19" s="3"/>
      <c r="C19" s="3"/>
      <c r="D19" s="3"/>
      <c r="E19" s="3"/>
      <c r="F19" s="3"/>
      <c r="K19" s="4">
        <f t="shared" si="5"/>
        <v>0.65</v>
      </c>
      <c r="L19" s="8">
        <v>4</v>
      </c>
      <c r="M19" s="5">
        <f t="shared" si="2"/>
        <v>0.70298769771528991</v>
      </c>
      <c r="N19" s="5">
        <f t="shared" si="3"/>
        <v>2.8119507908611596</v>
      </c>
      <c r="O19" s="4"/>
      <c r="P19" s="5"/>
      <c r="Q19" s="5"/>
    </row>
    <row r="20" spans="1:17">
      <c r="A20" s="2" t="s">
        <v>34</v>
      </c>
      <c r="B20" s="3"/>
      <c r="C20" s="5">
        <f>+D18/B18*(A16-A6)</f>
        <v>0.78539815348480368</v>
      </c>
      <c r="D20" s="3"/>
      <c r="E20" s="3"/>
      <c r="F20" s="3"/>
      <c r="K20" s="4">
        <f t="shared" si="5"/>
        <v>0.70000000000000007</v>
      </c>
      <c r="L20" s="8">
        <v>2</v>
      </c>
      <c r="M20" s="5">
        <f t="shared" si="2"/>
        <v>0.67114093959731536</v>
      </c>
      <c r="N20" s="5">
        <f t="shared" si="3"/>
        <v>1.3422818791946307</v>
      </c>
      <c r="O20" s="4"/>
      <c r="P20" s="5"/>
      <c r="Q20" s="5"/>
    </row>
    <row r="21" spans="1:17">
      <c r="A21" s="2" t="s">
        <v>7</v>
      </c>
      <c r="B21" s="3"/>
      <c r="C21" s="7">
        <f>+C20-PI()/4</f>
        <v>-9.9126445940456165E-9</v>
      </c>
      <c r="D21" s="3"/>
      <c r="E21" s="3"/>
      <c r="F21" s="3"/>
      <c r="K21" s="4">
        <f t="shared" si="5"/>
        <v>0.75000000000000011</v>
      </c>
      <c r="L21" s="8">
        <v>4</v>
      </c>
      <c r="M21" s="5">
        <f t="shared" si="2"/>
        <v>0.6399999999999999</v>
      </c>
      <c r="N21" s="5">
        <f t="shared" si="3"/>
        <v>2.5599999999999996</v>
      </c>
      <c r="O21" s="4"/>
      <c r="P21" s="5"/>
      <c r="Q21" s="5"/>
    </row>
    <row r="22" spans="1:17">
      <c r="A22" s="2" t="s">
        <v>35</v>
      </c>
      <c r="B22" s="1"/>
      <c r="C22" s="7">
        <f>+C21/C20</f>
        <v>-1.2621171249338074E-8</v>
      </c>
      <c r="D22" s="1"/>
      <c r="E22" s="1"/>
      <c r="F22" s="1"/>
      <c r="K22" s="4">
        <f t="shared" si="5"/>
        <v>0.80000000000000016</v>
      </c>
      <c r="L22" s="8">
        <v>2</v>
      </c>
      <c r="M22" s="5">
        <f t="shared" si="2"/>
        <v>0.6097560975609756</v>
      </c>
      <c r="N22" s="5">
        <f t="shared" si="3"/>
        <v>1.2195121951219512</v>
      </c>
      <c r="O22" s="4"/>
      <c r="P22" s="5"/>
      <c r="Q22" s="5"/>
    </row>
    <row r="23" spans="1:17">
      <c r="A23" s="1"/>
      <c r="B23" s="1"/>
      <c r="C23" s="1"/>
      <c r="D23" s="1"/>
      <c r="E23" s="1"/>
      <c r="F23" s="1"/>
      <c r="K23" s="4">
        <f t="shared" si="5"/>
        <v>0.8500000000000002</v>
      </c>
      <c r="L23" s="8">
        <v>4</v>
      </c>
      <c r="M23" s="5">
        <f t="shared" si="2"/>
        <v>0.58055152394775023</v>
      </c>
      <c r="N23" s="5">
        <f t="shared" si="3"/>
        <v>2.3222060957910009</v>
      </c>
      <c r="O23" s="4"/>
      <c r="P23" s="5"/>
      <c r="Q23" s="5"/>
    </row>
    <row r="24" spans="1:17">
      <c r="A24" s="1"/>
      <c r="B24" s="1"/>
      <c r="C24" s="1"/>
      <c r="D24" s="1"/>
      <c r="E24" s="1"/>
      <c r="F24" s="1"/>
      <c r="K24" s="4">
        <f t="shared" si="5"/>
        <v>0.90000000000000024</v>
      </c>
      <c r="L24" s="8">
        <v>2</v>
      </c>
      <c r="M24" s="5">
        <f t="shared" si="2"/>
        <v>0.55248618784530368</v>
      </c>
      <c r="N24" s="5">
        <f t="shared" si="3"/>
        <v>1.1049723756906074</v>
      </c>
      <c r="O24" s="4"/>
      <c r="P24" s="5"/>
      <c r="Q24" s="5"/>
    </row>
    <row r="25" spans="1:17">
      <c r="A25" s="1"/>
      <c r="B25" s="1"/>
      <c r="C25" s="1"/>
      <c r="D25" s="1"/>
      <c r="E25" s="1"/>
      <c r="F25" s="1"/>
      <c r="K25" s="4">
        <f t="shared" si="5"/>
        <v>0.95000000000000029</v>
      </c>
      <c r="L25" s="8">
        <v>4</v>
      </c>
      <c r="M25" s="5">
        <f t="shared" si="2"/>
        <v>0.52562417871222067</v>
      </c>
      <c r="N25" s="5">
        <f t="shared" si="3"/>
        <v>2.1024967148488827</v>
      </c>
      <c r="O25" s="4"/>
      <c r="P25" s="5"/>
      <c r="Q25" s="5"/>
    </row>
    <row r="26" spans="1:17">
      <c r="K26" s="4">
        <f t="shared" si="5"/>
        <v>1.0000000000000002</v>
      </c>
      <c r="L26" s="8">
        <v>1</v>
      </c>
      <c r="M26" s="5">
        <f t="shared" si="2"/>
        <v>0.49999999999999989</v>
      </c>
      <c r="N26" s="5">
        <f t="shared" si="3"/>
        <v>0.49999999999999989</v>
      </c>
      <c r="O26" s="4"/>
      <c r="P26" s="5"/>
      <c r="Q26" s="5"/>
    </row>
    <row r="27" spans="1:17">
      <c r="K27" s="4"/>
      <c r="L27" s="8"/>
      <c r="M27" s="5"/>
      <c r="N27" s="5"/>
      <c r="O27" s="4"/>
      <c r="P27" s="5"/>
      <c r="Q27" s="5"/>
    </row>
    <row r="28" spans="1:17">
      <c r="K28" s="3"/>
      <c r="L28" s="3"/>
      <c r="M28" s="3"/>
      <c r="N28" s="3"/>
      <c r="O28" s="3"/>
      <c r="P28" s="3"/>
      <c r="Q28" s="3"/>
    </row>
    <row r="29" spans="1:17">
      <c r="K29" s="2" t="s">
        <v>6</v>
      </c>
      <c r="L29" s="8">
        <f>SUM(L6:L28)</f>
        <v>60</v>
      </c>
      <c r="M29" s="5"/>
      <c r="N29" s="5">
        <f>SUM(N6:N28)</f>
        <v>47.123889794546784</v>
      </c>
      <c r="O29" s="3"/>
      <c r="P29" s="2"/>
      <c r="Q29" s="6"/>
    </row>
    <row r="30" spans="1:17">
      <c r="K30" s="2"/>
      <c r="L30" s="3"/>
      <c r="M30" s="3"/>
      <c r="N30" s="3"/>
      <c r="O30" s="3"/>
      <c r="P30" s="3"/>
      <c r="Q30" s="5"/>
    </row>
    <row r="31" spans="1:17">
      <c r="K31" s="2" t="s">
        <v>34</v>
      </c>
      <c r="L31" s="3"/>
      <c r="M31" s="5">
        <f>+N29/L29*(K26-K6)</f>
        <v>0.7853981632424466</v>
      </c>
      <c r="N31" s="3"/>
      <c r="O31" s="3"/>
      <c r="P31" s="3"/>
      <c r="Q31" s="5"/>
    </row>
    <row r="32" spans="1:17">
      <c r="K32" s="2" t="s">
        <v>7</v>
      </c>
      <c r="L32" s="3"/>
      <c r="M32" s="7">
        <f>+M31-PI()/4</f>
        <v>-1.5500167815929444E-10</v>
      </c>
      <c r="N32" s="3"/>
      <c r="O32" s="3"/>
      <c r="P32" s="3"/>
      <c r="Q32" s="7"/>
    </row>
    <row r="33" spans="11:17">
      <c r="K33" s="2" t="s">
        <v>35</v>
      </c>
      <c r="L33" s="1"/>
      <c r="M33" s="7">
        <f>+M32/M31</f>
        <v>-1.9735426617167497E-10</v>
      </c>
      <c r="N33" s="1"/>
      <c r="O33" s="1"/>
      <c r="P33" s="1"/>
      <c r="Q33" s="1"/>
    </row>
    <row r="34" spans="11:17">
      <c r="K34" s="1"/>
      <c r="L34" s="1"/>
      <c r="M34" s="1"/>
      <c r="N34" s="1"/>
      <c r="O34" s="1"/>
      <c r="P34" s="1"/>
      <c r="Q34" s="1"/>
    </row>
    <row r="35" spans="11:17">
      <c r="K35" s="1"/>
      <c r="L35" s="1"/>
      <c r="M35" s="1"/>
      <c r="N35" s="1"/>
      <c r="O35" s="1"/>
      <c r="P35" s="1"/>
      <c r="Q35" s="1"/>
    </row>
    <row r="36" spans="11:17">
      <c r="K36" s="1"/>
      <c r="L36" s="1"/>
      <c r="M36" s="1"/>
      <c r="N36" s="1"/>
      <c r="O36" s="1"/>
      <c r="P36" s="1"/>
      <c r="Q36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num01</vt:lpstr>
      <vt:lpstr>num02</vt:lpstr>
      <vt:lpstr>num03</vt:lpstr>
      <vt:lpstr>num04</vt:lpstr>
      <vt:lpstr>num05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capture</dc:creator>
  <cp:lastModifiedBy>ky</cp:lastModifiedBy>
  <dcterms:created xsi:type="dcterms:W3CDTF">2015-08-24T03:32:13Z</dcterms:created>
  <dcterms:modified xsi:type="dcterms:W3CDTF">2015-08-24T04:06:58Z</dcterms:modified>
</cp:coreProperties>
</file>