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pturef\Desktop\"/>
    </mc:Choice>
  </mc:AlternateContent>
  <bookViews>
    <workbookView xWindow="0" yWindow="0" windowWidth="21600" windowHeight="10515" activeTab="3"/>
  </bookViews>
  <sheets>
    <sheet name="line-01" sheetId="1" r:id="rId1"/>
    <sheet name="line-02" sheetId="2" r:id="rId2"/>
    <sheet name="line-03" sheetId="3" r:id="rId3"/>
    <sheet name="line-0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4" l="1"/>
  <c r="B31" i="4"/>
  <c r="A10" i="4"/>
  <c r="C10" i="4" s="1"/>
  <c r="D10" i="4" s="1"/>
  <c r="C9" i="4"/>
  <c r="D9" i="4" s="1"/>
  <c r="C14" i="3"/>
  <c r="A14" i="3"/>
  <c r="C13" i="3"/>
  <c r="C10" i="3"/>
  <c r="B9" i="3"/>
  <c r="B13" i="3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G7" i="2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10" i="1"/>
  <c r="F6" i="1"/>
  <c r="A11" i="4" l="1"/>
  <c r="C11" i="4" s="1"/>
  <c r="D11" i="4" s="1"/>
  <c r="E13" i="3"/>
  <c r="G13" i="3" s="1"/>
  <c r="B14" i="3"/>
  <c r="A15" i="3"/>
  <c r="B12" i="2"/>
  <c r="B10" i="2"/>
  <c r="C40" i="2"/>
  <c r="C39" i="2"/>
  <c r="C38" i="2"/>
  <c r="C37" i="2"/>
  <c r="E37" i="2" s="1"/>
  <c r="G37" i="2" s="1"/>
  <c r="C36" i="2"/>
  <c r="C35" i="2"/>
  <c r="C34" i="2"/>
  <c r="C33" i="2"/>
  <c r="E33" i="2" s="1"/>
  <c r="G33" i="2" s="1"/>
  <c r="C32" i="2"/>
  <c r="C31" i="2"/>
  <c r="C30" i="2"/>
  <c r="C29" i="2"/>
  <c r="E29" i="2" s="1"/>
  <c r="G29" i="2" s="1"/>
  <c r="C28" i="2"/>
  <c r="C27" i="2"/>
  <c r="C26" i="2"/>
  <c r="C25" i="2"/>
  <c r="E25" i="2" s="1"/>
  <c r="G25" i="2" s="1"/>
  <c r="C24" i="2"/>
  <c r="C23" i="2"/>
  <c r="C22" i="2"/>
  <c r="C21" i="2"/>
  <c r="E21" i="2" s="1"/>
  <c r="G21" i="2" s="1"/>
  <c r="C20" i="2"/>
  <c r="C19" i="2"/>
  <c r="C18" i="2"/>
  <c r="C17" i="2"/>
  <c r="E17" i="2" s="1"/>
  <c r="G17" i="2" s="1"/>
  <c r="C16" i="2"/>
  <c r="C15" i="2"/>
  <c r="C14" i="2"/>
  <c r="C13" i="2"/>
  <c r="E13" i="2" s="1"/>
  <c r="G13" i="2" s="1"/>
  <c r="C12" i="2"/>
  <c r="C11" i="2"/>
  <c r="C10" i="2"/>
  <c r="B14" i="2"/>
  <c r="B40" i="2"/>
  <c r="B39" i="2"/>
  <c r="B38" i="2"/>
  <c r="B37" i="2"/>
  <c r="D37" i="2" s="1"/>
  <c r="F37" i="2" s="1"/>
  <c r="H37" i="2" s="1"/>
  <c r="B36" i="2"/>
  <c r="B35" i="2"/>
  <c r="B34" i="2"/>
  <c r="B33" i="2"/>
  <c r="D33" i="2" s="1"/>
  <c r="F33" i="2" s="1"/>
  <c r="H33" i="2" s="1"/>
  <c r="B32" i="2"/>
  <c r="B31" i="2"/>
  <c r="B30" i="2"/>
  <c r="B29" i="2"/>
  <c r="D29" i="2" s="1"/>
  <c r="F29" i="2" s="1"/>
  <c r="H29" i="2" s="1"/>
  <c r="B28" i="2"/>
  <c r="B27" i="2"/>
  <c r="D27" i="2" s="1"/>
  <c r="F27" i="2" s="1"/>
  <c r="B26" i="2"/>
  <c r="B25" i="2"/>
  <c r="D25" i="2" s="1"/>
  <c r="F25" i="2" s="1"/>
  <c r="H25" i="2" s="1"/>
  <c r="B24" i="2"/>
  <c r="B23" i="2"/>
  <c r="D23" i="2" s="1"/>
  <c r="F23" i="2" s="1"/>
  <c r="B22" i="2"/>
  <c r="B21" i="2"/>
  <c r="D21" i="2" s="1"/>
  <c r="F21" i="2" s="1"/>
  <c r="H21" i="2" s="1"/>
  <c r="B20" i="2"/>
  <c r="B19" i="2"/>
  <c r="D19" i="2" s="1"/>
  <c r="F19" i="2" s="1"/>
  <c r="B18" i="2"/>
  <c r="B17" i="2"/>
  <c r="D17" i="2" s="1"/>
  <c r="F17" i="2" s="1"/>
  <c r="H17" i="2" s="1"/>
  <c r="B16" i="2"/>
  <c r="B15" i="2"/>
  <c r="D15" i="2" s="1"/>
  <c r="F15" i="2" s="1"/>
  <c r="B13" i="2"/>
  <c r="B11" i="2"/>
  <c r="D11" i="2" s="1"/>
  <c r="F11" i="2" s="1"/>
  <c r="A39" i="1"/>
  <c r="B39" i="1" s="1"/>
  <c r="D39" i="1" s="1"/>
  <c r="C38" i="1"/>
  <c r="E38" i="1" s="1"/>
  <c r="C24" i="1"/>
  <c r="E24" i="1" s="1"/>
  <c r="C11" i="1"/>
  <c r="E11" i="1" s="1"/>
  <c r="C19" i="1"/>
  <c r="E19" i="1" s="1"/>
  <c r="C31" i="1"/>
  <c r="E31" i="1" s="1"/>
  <c r="C33" i="1"/>
  <c r="E33" i="1" s="1"/>
  <c r="C35" i="1"/>
  <c r="E35" i="1" s="1"/>
  <c r="C37" i="1"/>
  <c r="E37" i="1" s="1"/>
  <c r="C26" i="1"/>
  <c r="E26" i="1" s="1"/>
  <c r="C30" i="1"/>
  <c r="E30" i="1" s="1"/>
  <c r="C34" i="1"/>
  <c r="E34" i="1" s="1"/>
  <c r="C36" i="1"/>
  <c r="E36" i="1" s="1"/>
  <c r="C9" i="1"/>
  <c r="E9" i="1" s="1"/>
  <c r="C13" i="1"/>
  <c r="E13" i="1" s="1"/>
  <c r="C15" i="1"/>
  <c r="E15" i="1" s="1"/>
  <c r="C17" i="1"/>
  <c r="E17" i="1" s="1"/>
  <c r="C21" i="1"/>
  <c r="E21" i="1" s="1"/>
  <c r="C23" i="1"/>
  <c r="E23" i="1" s="1"/>
  <c r="C25" i="1"/>
  <c r="E25" i="1" s="1"/>
  <c r="C27" i="1"/>
  <c r="E27" i="1" s="1"/>
  <c r="C29" i="1"/>
  <c r="E29" i="1" s="1"/>
  <c r="B10" i="1"/>
  <c r="D10" i="1" s="1"/>
  <c r="B12" i="1"/>
  <c r="D12" i="1" s="1"/>
  <c r="B14" i="1"/>
  <c r="D14" i="1" s="1"/>
  <c r="B16" i="1"/>
  <c r="D16" i="1" s="1"/>
  <c r="B18" i="1"/>
  <c r="D18" i="1" s="1"/>
  <c r="B20" i="1"/>
  <c r="D20" i="1" s="1"/>
  <c r="B22" i="1"/>
  <c r="D22" i="1" s="1"/>
  <c r="B24" i="1"/>
  <c r="D24" i="1" s="1"/>
  <c r="B26" i="1"/>
  <c r="D26" i="1" s="1"/>
  <c r="B28" i="1"/>
  <c r="D28" i="1" s="1"/>
  <c r="B30" i="1"/>
  <c r="D30" i="1" s="1"/>
  <c r="B32" i="1"/>
  <c r="D32" i="1" s="1"/>
  <c r="B34" i="1"/>
  <c r="D34" i="1" s="1"/>
  <c r="B36" i="1"/>
  <c r="D36" i="1" s="1"/>
  <c r="B38" i="1"/>
  <c r="D38" i="1" s="1"/>
  <c r="C10" i="1"/>
  <c r="E10" i="1" s="1"/>
  <c r="C12" i="1"/>
  <c r="E12" i="1" s="1"/>
  <c r="C14" i="1"/>
  <c r="E14" i="1" s="1"/>
  <c r="C16" i="1"/>
  <c r="E16" i="1" s="1"/>
  <c r="C18" i="1"/>
  <c r="E18" i="1" s="1"/>
  <c r="C20" i="1"/>
  <c r="E20" i="1" s="1"/>
  <c r="C22" i="1"/>
  <c r="E22" i="1" s="1"/>
  <c r="C28" i="1"/>
  <c r="E28" i="1" s="1"/>
  <c r="C32" i="1"/>
  <c r="E32" i="1" s="1"/>
  <c r="B9" i="1"/>
  <c r="D9" i="1" s="1"/>
  <c r="B11" i="1"/>
  <c r="D11" i="1" s="1"/>
  <c r="B13" i="1"/>
  <c r="D13" i="1" s="1"/>
  <c r="B15" i="1"/>
  <c r="D15" i="1" s="1"/>
  <c r="F15" i="1" s="1"/>
  <c r="B17" i="1"/>
  <c r="D17" i="1" s="1"/>
  <c r="B19" i="1"/>
  <c r="D19" i="1" s="1"/>
  <c r="B21" i="1"/>
  <c r="D21" i="1" s="1"/>
  <c r="B23" i="1"/>
  <c r="D23" i="1" s="1"/>
  <c r="F23" i="1" s="1"/>
  <c r="B25" i="1"/>
  <c r="D25" i="1" s="1"/>
  <c r="B27" i="1"/>
  <c r="D27" i="1" s="1"/>
  <c r="F27" i="1" s="1"/>
  <c r="B29" i="1"/>
  <c r="D29" i="1" s="1"/>
  <c r="B31" i="1"/>
  <c r="D31" i="1" s="1"/>
  <c r="F31" i="1" s="1"/>
  <c r="B33" i="1"/>
  <c r="D33" i="1" s="1"/>
  <c r="B35" i="1"/>
  <c r="D35" i="1" s="1"/>
  <c r="F35" i="1" s="1"/>
  <c r="B37" i="1"/>
  <c r="D37" i="1" s="1"/>
  <c r="F37" i="1" s="1"/>
  <c r="A12" i="4" l="1"/>
  <c r="D31" i="2"/>
  <c r="F31" i="2" s="1"/>
  <c r="D35" i="2"/>
  <c r="F35" i="2" s="1"/>
  <c r="D39" i="2"/>
  <c r="F39" i="2" s="1"/>
  <c r="H39" i="2" s="1"/>
  <c r="E11" i="2"/>
  <c r="G11" i="2" s="1"/>
  <c r="E15" i="2"/>
  <c r="G15" i="2" s="1"/>
  <c r="E19" i="2"/>
  <c r="G19" i="2" s="1"/>
  <c r="H19" i="2" s="1"/>
  <c r="H15" i="2"/>
  <c r="E23" i="2"/>
  <c r="G23" i="2" s="1"/>
  <c r="H23" i="2" s="1"/>
  <c r="E27" i="2"/>
  <c r="G27" i="2" s="1"/>
  <c r="E31" i="2"/>
  <c r="G31" i="2" s="1"/>
  <c r="H31" i="2" s="1"/>
  <c r="E35" i="2"/>
  <c r="G35" i="2" s="1"/>
  <c r="H35" i="2" s="1"/>
  <c r="E39" i="2"/>
  <c r="G39" i="2" s="1"/>
  <c r="H27" i="2"/>
  <c r="F19" i="1"/>
  <c r="F11" i="1"/>
  <c r="F36" i="1"/>
  <c r="F12" i="1"/>
  <c r="F24" i="1"/>
  <c r="F16" i="1"/>
  <c r="B15" i="3"/>
  <c r="A16" i="3"/>
  <c r="C15" i="3"/>
  <c r="D14" i="3"/>
  <c r="F14" i="3" s="1"/>
  <c r="D13" i="3"/>
  <c r="F13" i="3" s="1"/>
  <c r="H13" i="3" s="1"/>
  <c r="D16" i="2"/>
  <c r="F16" i="2" s="1"/>
  <c r="D20" i="2"/>
  <c r="F20" i="2" s="1"/>
  <c r="D24" i="2"/>
  <c r="F24" i="2" s="1"/>
  <c r="D28" i="2"/>
  <c r="F28" i="2" s="1"/>
  <c r="D32" i="2"/>
  <c r="F32" i="2" s="1"/>
  <c r="D36" i="2"/>
  <c r="F36" i="2" s="1"/>
  <c r="E12" i="2"/>
  <c r="G12" i="2" s="1"/>
  <c r="E16" i="2"/>
  <c r="G16" i="2" s="1"/>
  <c r="E20" i="2"/>
  <c r="G20" i="2" s="1"/>
  <c r="E24" i="2"/>
  <c r="G24" i="2" s="1"/>
  <c r="E28" i="2"/>
  <c r="G28" i="2" s="1"/>
  <c r="E32" i="2"/>
  <c r="G32" i="2" s="1"/>
  <c r="E36" i="2"/>
  <c r="G36" i="2" s="1"/>
  <c r="D10" i="2"/>
  <c r="F10" i="2" s="1"/>
  <c r="H11" i="2"/>
  <c r="D14" i="2"/>
  <c r="F14" i="2" s="1"/>
  <c r="D13" i="2"/>
  <c r="F13" i="2" s="1"/>
  <c r="H13" i="2" s="1"/>
  <c r="D18" i="2"/>
  <c r="F18" i="2" s="1"/>
  <c r="D22" i="2"/>
  <c r="F22" i="2" s="1"/>
  <c r="D26" i="2"/>
  <c r="F26" i="2" s="1"/>
  <c r="D30" i="2"/>
  <c r="F30" i="2" s="1"/>
  <c r="D34" i="2"/>
  <c r="F34" i="2" s="1"/>
  <c r="D38" i="2"/>
  <c r="F38" i="2" s="1"/>
  <c r="E10" i="2"/>
  <c r="G10" i="2" s="1"/>
  <c r="E14" i="2"/>
  <c r="G14" i="2" s="1"/>
  <c r="E18" i="2"/>
  <c r="G18" i="2" s="1"/>
  <c r="E22" i="2"/>
  <c r="G22" i="2" s="1"/>
  <c r="E26" i="2"/>
  <c r="G26" i="2" s="1"/>
  <c r="E30" i="2"/>
  <c r="G30" i="2" s="1"/>
  <c r="E34" i="2"/>
  <c r="G34" i="2" s="1"/>
  <c r="E38" i="2"/>
  <c r="G38" i="2" s="1"/>
  <c r="D12" i="2"/>
  <c r="F12" i="2" s="1"/>
  <c r="H12" i="2" s="1"/>
  <c r="F29" i="1"/>
  <c r="F21" i="1"/>
  <c r="F13" i="1"/>
  <c r="F30" i="1"/>
  <c r="F22" i="1"/>
  <c r="F14" i="1"/>
  <c r="C39" i="1"/>
  <c r="E39" i="1" s="1"/>
  <c r="F32" i="1"/>
  <c r="F20" i="1"/>
  <c r="F28" i="1"/>
  <c r="F33" i="1"/>
  <c r="F25" i="1"/>
  <c r="F17" i="1"/>
  <c r="F9" i="1"/>
  <c r="F34" i="1"/>
  <c r="F26" i="1"/>
  <c r="F18" i="1"/>
  <c r="F10" i="1"/>
  <c r="A13" i="4" l="1"/>
  <c r="C12" i="4"/>
  <c r="D12" i="4" s="1"/>
  <c r="H36" i="2"/>
  <c r="H20" i="2"/>
  <c r="H14" i="2"/>
  <c r="H28" i="2"/>
  <c r="E14" i="3"/>
  <c r="G14" i="3" s="1"/>
  <c r="H14" i="3" s="1"/>
  <c r="B16" i="3"/>
  <c r="A17" i="3"/>
  <c r="C16" i="3"/>
  <c r="D15" i="3"/>
  <c r="F15" i="3" s="1"/>
  <c r="H38" i="2"/>
  <c r="H22" i="2"/>
  <c r="H24" i="2"/>
  <c r="H34" i="2"/>
  <c r="H10" i="2"/>
  <c r="H26" i="2"/>
  <c r="H18" i="2"/>
  <c r="H30" i="2"/>
  <c r="H32" i="2"/>
  <c r="H16" i="2"/>
  <c r="F38" i="1"/>
  <c r="F41" i="1"/>
  <c r="A14" i="4" l="1"/>
  <c r="C13" i="4"/>
  <c r="D13" i="4" s="1"/>
  <c r="E15" i="3"/>
  <c r="G15" i="3" s="1"/>
  <c r="H15" i="3"/>
  <c r="B17" i="3"/>
  <c r="A18" i="3"/>
  <c r="C17" i="3"/>
  <c r="H42" i="2"/>
  <c r="C14" i="4" l="1"/>
  <c r="D14" i="4" s="1"/>
  <c r="A15" i="4"/>
  <c r="B18" i="3"/>
  <c r="A19" i="3"/>
  <c r="C18" i="3"/>
  <c r="E17" i="3" s="1"/>
  <c r="G17" i="3" s="1"/>
  <c r="E16" i="3"/>
  <c r="G16" i="3" s="1"/>
  <c r="D17" i="3"/>
  <c r="F17" i="3" s="1"/>
  <c r="D16" i="3"/>
  <c r="F16" i="3" s="1"/>
  <c r="H16" i="3" s="1"/>
  <c r="A16" i="4" l="1"/>
  <c r="C15" i="4"/>
  <c r="D15" i="4" s="1"/>
  <c r="B19" i="3"/>
  <c r="A20" i="3"/>
  <c r="C19" i="3"/>
  <c r="E18" i="3" s="1"/>
  <c r="G18" i="3" s="1"/>
  <c r="H17" i="3"/>
  <c r="D18" i="3"/>
  <c r="F18" i="3" s="1"/>
  <c r="A17" i="4" l="1"/>
  <c r="C16" i="4"/>
  <c r="D16" i="4" s="1"/>
  <c r="B20" i="3"/>
  <c r="A21" i="3"/>
  <c r="C20" i="3"/>
  <c r="E19" i="3"/>
  <c r="G19" i="3" s="1"/>
  <c r="H18" i="3"/>
  <c r="C17" i="4" l="1"/>
  <c r="D17" i="4" s="1"/>
  <c r="A18" i="4"/>
  <c r="D19" i="3"/>
  <c r="F19" i="3" s="1"/>
  <c r="H19" i="3" s="1"/>
  <c r="B21" i="3"/>
  <c r="D20" i="3" s="1"/>
  <c r="F20" i="3" s="1"/>
  <c r="C21" i="3"/>
  <c r="A22" i="3"/>
  <c r="C18" i="4" l="1"/>
  <c r="D18" i="4" s="1"/>
  <c r="A19" i="4"/>
  <c r="H20" i="3"/>
  <c r="B22" i="3"/>
  <c r="C22" i="3"/>
  <c r="A23" i="3"/>
  <c r="E20" i="3"/>
  <c r="G20" i="3" s="1"/>
  <c r="C19" i="4" l="1"/>
  <c r="D19" i="4" s="1"/>
  <c r="A20" i="4"/>
  <c r="B23" i="3"/>
  <c r="C23" i="3"/>
  <c r="A24" i="3"/>
  <c r="E22" i="3"/>
  <c r="G22" i="3" s="1"/>
  <c r="D22" i="3"/>
  <c r="F22" i="3" s="1"/>
  <c r="H22" i="3" s="1"/>
  <c r="E21" i="3"/>
  <c r="G21" i="3" s="1"/>
  <c r="D21" i="3"/>
  <c r="F21" i="3" s="1"/>
  <c r="H21" i="3" s="1"/>
  <c r="A21" i="4" l="1"/>
  <c r="C20" i="4"/>
  <c r="D20" i="4" s="1"/>
  <c r="C24" i="3"/>
  <c r="B24" i="3"/>
  <c r="A25" i="3"/>
  <c r="E23" i="3"/>
  <c r="G23" i="3" s="1"/>
  <c r="D23" i="3"/>
  <c r="F23" i="3" s="1"/>
  <c r="A22" i="4" l="1"/>
  <c r="C21" i="4"/>
  <c r="D21" i="4" s="1"/>
  <c r="C25" i="3"/>
  <c r="B25" i="3"/>
  <c r="A26" i="3"/>
  <c r="D24" i="3"/>
  <c r="F24" i="3" s="1"/>
  <c r="H24" i="3" s="1"/>
  <c r="H23" i="3"/>
  <c r="E24" i="3"/>
  <c r="G24" i="3" s="1"/>
  <c r="C22" i="4" l="1"/>
  <c r="D22" i="4" s="1"/>
  <c r="A23" i="4"/>
  <c r="C26" i="3"/>
  <c r="B26" i="3"/>
  <c r="A27" i="3"/>
  <c r="D25" i="3"/>
  <c r="F25" i="3" s="1"/>
  <c r="H25" i="3" s="1"/>
  <c r="E25" i="3"/>
  <c r="G25" i="3" s="1"/>
  <c r="C23" i="4" l="1"/>
  <c r="D23" i="4" s="1"/>
  <c r="A24" i="4"/>
  <c r="C27" i="3"/>
  <c r="B27" i="3"/>
  <c r="D26" i="3" s="1"/>
  <c r="F26" i="3" s="1"/>
  <c r="H26" i="3" s="1"/>
  <c r="A28" i="3"/>
  <c r="E26" i="3"/>
  <c r="G26" i="3" s="1"/>
  <c r="C24" i="4" l="1"/>
  <c r="D24" i="4" s="1"/>
  <c r="A25" i="4"/>
  <c r="C28" i="3"/>
  <c r="B28" i="3"/>
  <c r="A29" i="3"/>
  <c r="D27" i="3"/>
  <c r="F27" i="3" s="1"/>
  <c r="H27" i="3" s="1"/>
  <c r="E27" i="3"/>
  <c r="G27" i="3" s="1"/>
  <c r="C25" i="4" l="1"/>
  <c r="D25" i="4" s="1"/>
  <c r="A26" i="4"/>
  <c r="C29" i="3"/>
  <c r="B29" i="3"/>
  <c r="A30" i="3"/>
  <c r="D28" i="3"/>
  <c r="F28" i="3" s="1"/>
  <c r="H28" i="3" s="1"/>
  <c r="E28" i="3"/>
  <c r="G28" i="3" s="1"/>
  <c r="A27" i="4" l="1"/>
  <c r="C26" i="4"/>
  <c r="D26" i="4" s="1"/>
  <c r="C30" i="3"/>
  <c r="B30" i="3"/>
  <c r="A31" i="3"/>
  <c r="A28" i="4" l="1"/>
  <c r="C27" i="4"/>
  <c r="D27" i="4" s="1"/>
  <c r="C31" i="3"/>
  <c r="B31" i="3"/>
  <c r="A32" i="3"/>
  <c r="E29" i="3"/>
  <c r="G29" i="3" s="1"/>
  <c r="D29" i="3"/>
  <c r="F29" i="3" s="1"/>
  <c r="H29" i="3" s="1"/>
  <c r="A29" i="4" l="1"/>
  <c r="C29" i="4" s="1"/>
  <c r="D29" i="4" s="1"/>
  <c r="C28" i="4"/>
  <c r="D28" i="4" s="1"/>
  <c r="D31" i="4" s="1"/>
  <c r="B36" i="4" s="1"/>
  <c r="B38" i="4" s="1"/>
  <c r="B39" i="4" s="1"/>
  <c r="C32" i="3"/>
  <c r="B32" i="3"/>
  <c r="A33" i="3"/>
  <c r="E30" i="3"/>
  <c r="G30" i="3" s="1"/>
  <c r="D30" i="3"/>
  <c r="F30" i="3" s="1"/>
  <c r="C33" i="3" l="1"/>
  <c r="B33" i="3"/>
  <c r="A34" i="3"/>
  <c r="D32" i="3"/>
  <c r="F32" i="3" s="1"/>
  <c r="H32" i="3" s="1"/>
  <c r="H30" i="3"/>
  <c r="E32" i="3"/>
  <c r="G32" i="3" s="1"/>
  <c r="E31" i="3"/>
  <c r="G31" i="3" s="1"/>
  <c r="D31" i="3"/>
  <c r="F31" i="3" s="1"/>
  <c r="H31" i="3" s="1"/>
  <c r="C34" i="3" l="1"/>
  <c r="B34" i="3"/>
  <c r="A35" i="3"/>
  <c r="E33" i="3"/>
  <c r="G33" i="3" s="1"/>
  <c r="C35" i="3" l="1"/>
  <c r="E34" i="3" s="1"/>
  <c r="G34" i="3" s="1"/>
  <c r="B35" i="3"/>
  <c r="A36" i="3"/>
  <c r="D34" i="3"/>
  <c r="F34" i="3" s="1"/>
  <c r="D33" i="3"/>
  <c r="F33" i="3" s="1"/>
  <c r="H33" i="3" s="1"/>
  <c r="C36" i="3" l="1"/>
  <c r="B36" i="3"/>
  <c r="A37" i="3"/>
  <c r="H34" i="3"/>
  <c r="E35" i="3"/>
  <c r="G35" i="3" s="1"/>
  <c r="C37" i="3" l="1"/>
  <c r="B37" i="3"/>
  <c r="D36" i="3" s="1"/>
  <c r="F36" i="3" s="1"/>
  <c r="H36" i="3" s="1"/>
  <c r="A38" i="3"/>
  <c r="D35" i="3"/>
  <c r="F35" i="3" s="1"/>
  <c r="H35" i="3" s="1"/>
  <c r="E36" i="3"/>
  <c r="G36" i="3" s="1"/>
  <c r="C38" i="3" l="1"/>
  <c r="B38" i="3"/>
  <c r="A39" i="3"/>
  <c r="D37" i="3"/>
  <c r="F37" i="3" s="1"/>
  <c r="H37" i="3" s="1"/>
  <c r="E37" i="3"/>
  <c r="G37" i="3" s="1"/>
  <c r="C39" i="3" l="1"/>
  <c r="B39" i="3"/>
  <c r="A40" i="3"/>
  <c r="C40" i="3" l="1"/>
  <c r="B40" i="3"/>
  <c r="A41" i="3"/>
  <c r="D39" i="3"/>
  <c r="F39" i="3" s="1"/>
  <c r="H39" i="3" s="1"/>
  <c r="E39" i="3"/>
  <c r="G39" i="3" s="1"/>
  <c r="E38" i="3"/>
  <c r="G38" i="3" s="1"/>
  <c r="D38" i="3"/>
  <c r="F38" i="3" s="1"/>
  <c r="H38" i="3" s="1"/>
  <c r="C41" i="3" l="1"/>
  <c r="B41" i="3"/>
  <c r="A42" i="3"/>
  <c r="C42" i="3" l="1"/>
  <c r="B42" i="3"/>
  <c r="A43" i="3"/>
  <c r="E40" i="3"/>
  <c r="G40" i="3" s="1"/>
  <c r="D40" i="3"/>
  <c r="F40" i="3" s="1"/>
  <c r="H40" i="3" s="1"/>
  <c r="C43" i="3" l="1"/>
  <c r="B43" i="3"/>
  <c r="A44" i="3"/>
  <c r="D42" i="3"/>
  <c r="F42" i="3" s="1"/>
  <c r="H42" i="3" s="1"/>
  <c r="E42" i="3"/>
  <c r="G42" i="3" s="1"/>
  <c r="E41" i="3"/>
  <c r="G41" i="3" s="1"/>
  <c r="D41" i="3"/>
  <c r="F41" i="3" s="1"/>
  <c r="H41" i="3" s="1"/>
  <c r="C44" i="3" l="1"/>
  <c r="B44" i="3"/>
  <c r="A45" i="3"/>
  <c r="C45" i="3" l="1"/>
  <c r="B45" i="3"/>
  <c r="A46" i="3"/>
  <c r="E43" i="3"/>
  <c r="G43" i="3" s="1"/>
  <c r="D43" i="3"/>
  <c r="F43" i="3" s="1"/>
  <c r="H43" i="3" s="1"/>
  <c r="C46" i="3" l="1"/>
  <c r="B46" i="3"/>
  <c r="A47" i="3"/>
  <c r="E44" i="3"/>
  <c r="G44" i="3" s="1"/>
  <c r="D44" i="3"/>
  <c r="F44" i="3" s="1"/>
  <c r="H44" i="3" s="1"/>
  <c r="C47" i="3" l="1"/>
  <c r="B47" i="3"/>
  <c r="A48" i="3"/>
  <c r="D46" i="3"/>
  <c r="F46" i="3" s="1"/>
  <c r="H46" i="3" s="1"/>
  <c r="E46" i="3"/>
  <c r="G46" i="3" s="1"/>
  <c r="E45" i="3"/>
  <c r="G45" i="3" s="1"/>
  <c r="D45" i="3"/>
  <c r="F45" i="3" s="1"/>
  <c r="H45" i="3" s="1"/>
  <c r="C48" i="3" l="1"/>
  <c r="B48" i="3"/>
  <c r="A49" i="3"/>
  <c r="C49" i="3" l="1"/>
  <c r="B49" i="3"/>
  <c r="A50" i="3"/>
  <c r="E48" i="3"/>
  <c r="G48" i="3" s="1"/>
  <c r="E47" i="3"/>
  <c r="G47" i="3" s="1"/>
  <c r="D47" i="3"/>
  <c r="F47" i="3" s="1"/>
  <c r="H47" i="3" s="1"/>
  <c r="C50" i="3" l="1"/>
  <c r="E49" i="3" s="1"/>
  <c r="G49" i="3" s="1"/>
  <c r="B50" i="3"/>
  <c r="A51" i="3"/>
  <c r="D48" i="3"/>
  <c r="F48" i="3" s="1"/>
  <c r="H48" i="3" s="1"/>
  <c r="D50" i="3" l="1"/>
  <c r="F50" i="3" s="1"/>
  <c r="C51" i="3"/>
  <c r="B51" i="3"/>
  <c r="A52" i="3"/>
  <c r="D49" i="3"/>
  <c r="F49" i="3" s="1"/>
  <c r="H49" i="3" s="1"/>
  <c r="C52" i="3" l="1"/>
  <c r="B52" i="3"/>
  <c r="A53" i="3"/>
  <c r="E51" i="3"/>
  <c r="G51" i="3" s="1"/>
  <c r="D51" i="3"/>
  <c r="F51" i="3" s="1"/>
  <c r="E50" i="3"/>
  <c r="G50" i="3" s="1"/>
  <c r="H50" i="3"/>
  <c r="C53" i="3" l="1"/>
  <c r="B53" i="3"/>
  <c r="A54" i="3"/>
  <c r="D52" i="3"/>
  <c r="F52" i="3" s="1"/>
  <c r="H52" i="3" s="1"/>
  <c r="H51" i="3"/>
  <c r="E52" i="3"/>
  <c r="G52" i="3" s="1"/>
  <c r="C54" i="3" l="1"/>
  <c r="B54" i="3"/>
  <c r="A55" i="3"/>
  <c r="D53" i="3"/>
  <c r="F53" i="3" s="1"/>
  <c r="H53" i="3" s="1"/>
  <c r="E53" i="3"/>
  <c r="G53" i="3" s="1"/>
  <c r="C55" i="3" l="1"/>
  <c r="B55" i="3"/>
  <c r="A56" i="3"/>
  <c r="D54" i="3"/>
  <c r="F54" i="3" s="1"/>
  <c r="E54" i="3"/>
  <c r="G54" i="3" s="1"/>
  <c r="H54" i="3" l="1"/>
  <c r="C56" i="3"/>
  <c r="B56" i="3"/>
  <c r="D55" i="3" s="1"/>
  <c r="F55" i="3" s="1"/>
  <c r="A57" i="3"/>
  <c r="C57" i="3" l="1"/>
  <c r="E56" i="3" s="1"/>
  <c r="G56" i="3" s="1"/>
  <c r="B57" i="3"/>
  <c r="A58" i="3"/>
  <c r="E55" i="3"/>
  <c r="G55" i="3" s="1"/>
  <c r="H55" i="3" s="1"/>
  <c r="C58" i="3" l="1"/>
  <c r="E57" i="3" s="1"/>
  <c r="G57" i="3" s="1"/>
  <c r="B58" i="3"/>
  <c r="A59" i="3"/>
  <c r="D56" i="3"/>
  <c r="F56" i="3" s="1"/>
  <c r="H56" i="3" s="1"/>
  <c r="C59" i="3" l="1"/>
  <c r="B59" i="3"/>
  <c r="A60" i="3"/>
  <c r="D58" i="3"/>
  <c r="F58" i="3" s="1"/>
  <c r="D57" i="3"/>
  <c r="F57" i="3" s="1"/>
  <c r="H57" i="3" s="1"/>
  <c r="E59" i="3" l="1"/>
  <c r="G59" i="3" s="1"/>
  <c r="C60" i="3"/>
  <c r="B60" i="3"/>
  <c r="A61" i="3"/>
  <c r="E58" i="3"/>
  <c r="G58" i="3" s="1"/>
  <c r="H58" i="3" s="1"/>
  <c r="C61" i="3" l="1"/>
  <c r="B61" i="3"/>
  <c r="A62" i="3"/>
  <c r="D60" i="3"/>
  <c r="F60" i="3" s="1"/>
  <c r="H60" i="3" s="1"/>
  <c r="D59" i="3"/>
  <c r="F59" i="3" s="1"/>
  <c r="H59" i="3" s="1"/>
  <c r="E60" i="3"/>
  <c r="G60" i="3" s="1"/>
  <c r="C62" i="3" l="1"/>
  <c r="B62" i="3"/>
  <c r="A63" i="3"/>
  <c r="D61" i="3"/>
  <c r="F61" i="3" s="1"/>
  <c r="E61" i="3"/>
  <c r="G61" i="3" s="1"/>
  <c r="H61" i="3" l="1"/>
  <c r="C63" i="3"/>
  <c r="E62" i="3" s="1"/>
  <c r="G62" i="3" s="1"/>
  <c r="B63" i="3"/>
  <c r="D62" i="3" s="1"/>
  <c r="F62" i="3" s="1"/>
  <c r="H62" i="3" s="1"/>
  <c r="H65" i="3" s="1"/>
</calcChain>
</file>

<file path=xl/sharedStrings.xml><?xml version="1.0" encoding="utf-8"?>
<sst xmlns="http://schemas.openxmlformats.org/spreadsheetml/2006/main" count="66" uniqueCount="41">
  <si>
    <t>line-01.xlsx</t>
  </si>
  <si>
    <t>Calculate a line integral</t>
  </si>
  <si>
    <t xml:space="preserve">F = 3 x^2 + y^2 j     </t>
  </si>
  <si>
    <t>Path = circle radius 2, angle from 30 deg to 60 deg</t>
  </si>
  <si>
    <t>Dtheta</t>
  </si>
  <si>
    <t>deg</t>
  </si>
  <si>
    <t>conv</t>
  </si>
  <si>
    <t>Theta</t>
  </si>
  <si>
    <t>x</t>
  </si>
  <si>
    <t>y</t>
  </si>
  <si>
    <t>Fx</t>
  </si>
  <si>
    <t>Fy</t>
  </si>
  <si>
    <t>W</t>
  </si>
  <si>
    <t>sum</t>
  </si>
  <si>
    <t>xm</t>
  </si>
  <si>
    <t>ym</t>
  </si>
  <si>
    <t>line-02.xlsx</t>
  </si>
  <si>
    <t>Calculate a line integrl</t>
  </si>
  <si>
    <t>line-03.xlsx</t>
  </si>
  <si>
    <t>Path = st line joining a and b</t>
  </si>
  <si>
    <t>Dt</t>
  </si>
  <si>
    <t>t</t>
  </si>
  <si>
    <t>line-04</t>
  </si>
  <si>
    <t>Three fixed points, 10 intervals (20 points in all)</t>
  </si>
  <si>
    <t>Path length of a parabola</t>
  </si>
  <si>
    <t>Dx</t>
  </si>
  <si>
    <t>w</t>
  </si>
  <si>
    <t>F</t>
  </si>
  <si>
    <t>w*F</t>
  </si>
  <si>
    <t>error</t>
  </si>
  <si>
    <t>fraction</t>
  </si>
  <si>
    <t xml:space="preserve">F = 3 x^2 i + y^2 j     </t>
    <phoneticPr fontId="3" type="noConversion"/>
  </si>
  <si>
    <r>
      <t xml:space="preserve">The formula for F is in the cell </t>
    </r>
    <r>
      <rPr>
        <b/>
        <sz val="11"/>
        <color rgb="FF00B0F0"/>
        <rFont val="新細明體"/>
        <family val="1"/>
        <charset val="136"/>
        <scheme val="minor"/>
      </rPr>
      <t>D9</t>
    </r>
    <r>
      <rPr>
        <sz val="11"/>
        <color theme="1"/>
        <rFont val="新細明體"/>
        <family val="2"/>
        <scheme val="minor"/>
      </rPr>
      <t xml:space="preserve">, </t>
    </r>
    <r>
      <rPr>
        <b/>
        <sz val="11"/>
        <color rgb="FF00B050"/>
        <rFont val="新細明體"/>
        <family val="1"/>
        <charset val="136"/>
        <scheme val="minor"/>
      </rPr>
      <t>E9</t>
    </r>
    <r>
      <rPr>
        <sz val="11"/>
        <color theme="1"/>
        <rFont val="新細明體"/>
        <family val="2"/>
        <scheme val="minor"/>
      </rPr>
      <t xml:space="preserve"> and then copied</t>
    </r>
    <phoneticPr fontId="3" type="noConversion"/>
  </si>
  <si>
    <r>
      <rPr>
        <b/>
        <sz val="11"/>
        <color rgb="FF00B050"/>
        <rFont val="新細明體"/>
        <family val="1"/>
        <charset val="136"/>
        <scheme val="minor"/>
      </rPr>
      <t>xm</t>
    </r>
    <r>
      <rPr>
        <sz val="11"/>
        <color theme="1"/>
        <rFont val="新細明體"/>
        <family val="2"/>
        <scheme val="minor"/>
      </rPr>
      <t xml:space="preserve">, </t>
    </r>
    <r>
      <rPr>
        <b/>
        <sz val="11"/>
        <color rgb="FF00B0F0"/>
        <rFont val="新細明體"/>
        <family val="1"/>
        <charset val="136"/>
        <scheme val="minor"/>
      </rPr>
      <t>ym</t>
    </r>
    <r>
      <rPr>
        <sz val="11"/>
        <color theme="1"/>
        <rFont val="新細明體"/>
        <family val="2"/>
        <scheme val="minor"/>
      </rPr>
      <t xml:space="preserve"> are coordinates of midpoint</t>
    </r>
    <phoneticPr fontId="3" type="noConversion"/>
  </si>
  <si>
    <r>
      <t xml:space="preserve">The formula for F is in the cell </t>
    </r>
    <r>
      <rPr>
        <b/>
        <sz val="11"/>
        <color theme="5" tint="-0.249977111117893"/>
        <rFont val="新細明體"/>
        <family val="1"/>
        <charset val="136"/>
        <scheme val="minor"/>
      </rPr>
      <t>F10</t>
    </r>
    <r>
      <rPr>
        <sz val="11"/>
        <color theme="1"/>
        <rFont val="新細明體"/>
        <family val="2"/>
        <scheme val="minor"/>
      </rPr>
      <t xml:space="preserve">, </t>
    </r>
    <r>
      <rPr>
        <b/>
        <sz val="11"/>
        <color rgb="FF7030A0"/>
        <rFont val="新細明體"/>
        <family val="1"/>
        <charset val="136"/>
        <scheme val="minor"/>
      </rPr>
      <t>G10</t>
    </r>
    <r>
      <rPr>
        <sz val="11"/>
        <color theme="1"/>
        <rFont val="新細明體"/>
        <family val="2"/>
        <scheme val="minor"/>
      </rPr>
      <t xml:space="preserve"> and then copied</t>
    </r>
    <phoneticPr fontId="3" type="noConversion"/>
  </si>
  <si>
    <r>
      <rPr>
        <b/>
        <sz val="11"/>
        <color theme="5" tint="-0.249977111117893"/>
        <rFont val="新細明體"/>
        <family val="1"/>
        <charset val="136"/>
        <scheme val="minor"/>
      </rPr>
      <t>xm</t>
    </r>
    <r>
      <rPr>
        <sz val="11"/>
        <color theme="1"/>
        <rFont val="新細明體"/>
        <family val="2"/>
        <scheme val="minor"/>
      </rPr>
      <t xml:space="preserve">, </t>
    </r>
    <r>
      <rPr>
        <b/>
        <sz val="11"/>
        <color rgb="FF7030A0"/>
        <rFont val="新細明體"/>
        <family val="1"/>
        <charset val="136"/>
        <scheme val="minor"/>
      </rPr>
      <t>ym</t>
    </r>
    <r>
      <rPr>
        <sz val="11"/>
        <color theme="1"/>
        <rFont val="新細明體"/>
        <family val="2"/>
        <scheme val="minor"/>
      </rPr>
      <t xml:space="preserve"> are coordinates of midpoint of interval</t>
    </r>
    <phoneticPr fontId="3" type="noConversion"/>
  </si>
  <si>
    <r>
      <t xml:space="preserve">The formula for F is in the cell </t>
    </r>
    <r>
      <rPr>
        <b/>
        <sz val="11"/>
        <color rgb="FF00B0F0"/>
        <rFont val="新細明體"/>
        <family val="1"/>
        <charset val="136"/>
        <scheme val="minor"/>
      </rPr>
      <t>F11</t>
    </r>
    <r>
      <rPr>
        <sz val="11"/>
        <color theme="1"/>
        <rFont val="新細明體"/>
        <family val="2"/>
        <scheme val="minor"/>
      </rPr>
      <t xml:space="preserve">, </t>
    </r>
    <r>
      <rPr>
        <b/>
        <sz val="11"/>
        <color rgb="FF00B050"/>
        <rFont val="新細明體"/>
        <family val="1"/>
        <charset val="136"/>
        <scheme val="minor"/>
      </rPr>
      <t>G11</t>
    </r>
    <r>
      <rPr>
        <sz val="11"/>
        <color theme="1"/>
        <rFont val="新細明體"/>
        <family val="2"/>
        <scheme val="minor"/>
      </rPr>
      <t xml:space="preserve"> and then copied</t>
    </r>
    <phoneticPr fontId="3" type="noConversion"/>
  </si>
  <si>
    <t>integral:</t>
    <phoneticPr fontId="3" type="noConversion"/>
  </si>
  <si>
    <t>Analytical(exact) value</t>
    <phoneticPr fontId="3" type="noConversion"/>
  </si>
  <si>
    <t>Numerical value</t>
    <phoneticPr fontId="3" type="noConversion"/>
  </si>
  <si>
    <t>Results: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</si>
</sst>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E+00"/>
    <numFmt numFmtId="177" formatCode="0.0000"/>
    <numFmt numFmtId="178" formatCode="0.000"/>
    <numFmt numFmtId="179" formatCode="0.000E+00"/>
  </numFmts>
  <fonts count="12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sz val="14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rgb="FF00B050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11"/>
      <color rgb="FF00B0F0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1"/>
      <color theme="5" tint="-0.249977111117893"/>
      <name val="新細明體"/>
      <family val="1"/>
      <charset val="136"/>
      <scheme val="minor"/>
    </font>
    <font>
      <b/>
      <sz val="11"/>
      <color rgb="FF7030A0"/>
      <name val="新細明體"/>
      <family val="1"/>
      <charset val="136"/>
      <scheme val="minor"/>
    </font>
    <font>
      <sz val="11"/>
      <color theme="0"/>
      <name val="新細明體"/>
      <family val="2"/>
      <scheme val="minor"/>
    </font>
    <font>
      <b/>
      <sz val="14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ashed">
        <color theme="0" tint="-0.499984740745262"/>
      </left>
      <right/>
      <top/>
      <bottom/>
      <diagonal/>
    </border>
    <border>
      <left/>
      <right style="dashed">
        <color theme="0" tint="-0.499984740745262"/>
      </right>
      <top/>
      <bottom/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theme="0" tint="-0.499984740745262"/>
      </left>
      <right style="dashed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dashed">
        <color theme="0" tint="-0.499984740745262"/>
      </right>
      <top/>
      <bottom style="dashed">
        <color theme="0" tint="-0.499984740745262"/>
      </bottom>
      <diagonal/>
    </border>
    <border>
      <left/>
      <right style="medium">
        <color theme="0" tint="-0.499984740745262"/>
      </right>
      <top/>
      <bottom style="dashed">
        <color theme="0" tint="-0.499984740745262"/>
      </bottom>
      <diagonal/>
    </border>
    <border>
      <left style="medium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medium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 style="medium">
        <color theme="0" tint="-0.499984740745262"/>
      </left>
      <right style="dashed">
        <color theme="0" tint="-0.499984740745262"/>
      </right>
      <top/>
      <bottom/>
      <diagonal/>
    </border>
    <border>
      <left/>
      <right style="medium">
        <color theme="0" tint="-0.499984740745262"/>
      </right>
      <top style="dashed">
        <color theme="0" tint="-0.499984740745262"/>
      </top>
      <bottom/>
      <diagonal/>
    </border>
    <border>
      <left style="medium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/>
      <right/>
      <top style="dashed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 style="dashed">
        <color theme="0" tint="-0.499984740745262"/>
      </left>
      <right/>
      <top style="medium">
        <color theme="0" tint="-0.499984740745262"/>
      </top>
      <bottom/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medium">
        <color theme="0" tint="-0.499984740745262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medium">
        <color theme="0" tint="-0.499984740745262"/>
      </bottom>
      <diagonal/>
    </border>
    <border>
      <left/>
      <right style="dashed">
        <color theme="0" tint="-0.499984740745262"/>
      </right>
      <top style="medium">
        <color theme="0" tint="-0.499984740745262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176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7" fontId="0" fillId="0" borderId="0" xfId="0" applyNumberFormat="1"/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77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177" fontId="6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7" fontId="8" fillId="0" borderId="0" xfId="0" applyNumberFormat="1" applyFont="1" applyAlignment="1">
      <alignment horizontal="center"/>
    </xf>
    <xf numFmtId="177" fontId="9" fillId="0" borderId="0" xfId="0" applyNumberFormat="1" applyFont="1" applyAlignment="1">
      <alignment horizontal="center"/>
    </xf>
    <xf numFmtId="0" fontId="10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6" fontId="0" fillId="0" borderId="0" xfId="0" applyNumberFormat="1" applyBorder="1" applyAlignment="1">
      <alignment horizontal="center"/>
    </xf>
    <xf numFmtId="177" fontId="4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0" fontId="5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5" fillId="0" borderId="2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7" fontId="0" fillId="0" borderId="2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1" fontId="0" fillId="0" borderId="3" xfId="0" applyNumberFormat="1" applyBorder="1" applyAlignment="1">
      <alignment horizontal="center"/>
    </xf>
    <xf numFmtId="11" fontId="0" fillId="0" borderId="22" xfId="0" applyNumberForma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0" fillId="0" borderId="23" xfId="0" applyBorder="1"/>
    <xf numFmtId="0" fontId="5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19050</xdr:rowOff>
    </xdr:from>
    <xdr:ext cx="980205" cy="1964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文字方塊 1"/>
            <xdr:cNvSpPr txBox="1"/>
          </xdr:nvSpPr>
          <xdr:spPr>
            <a:xfrm>
              <a:off x="0" y="666750"/>
              <a:ext cx="980205" cy="196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⃗"/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</m:acc>
                    <m:r>
                      <a:rPr lang="en-US" altLang="zh-TW" sz="1100" b="0" i="1">
                        <a:latin typeface="Cambria Math" panose="02040503050406030204" pitchFamily="18" charset="0"/>
                      </a:rPr>
                      <m:t>=3</m:t>
                    </m:r>
                    <m:sSup>
                      <m:sSupPr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acc>
                      <m:accPr>
                        <m:chr m:val="̂"/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</m:acc>
                    <m:r>
                      <a:rPr lang="en-US" altLang="zh-TW" sz="1100" b="0" i="1">
                        <a:latin typeface="Cambria Math" panose="02040503050406030204" pitchFamily="18" charset="0"/>
                      </a:rPr>
                      <m:t>+</m:t>
                    </m:r>
                    <m:sSup>
                      <m:sSupPr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p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acc>
                      <m:accPr>
                        <m:chr m:val="̂"/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𝑗</m:t>
                        </m:r>
                      </m:e>
                    </m:acc>
                  </m:oMath>
                </m:oMathPara>
              </a14:m>
              <a:endParaRPr lang="zh-TW" altLang="en-US" sz="1100"/>
            </a:p>
          </xdr:txBody>
        </xdr:sp>
      </mc:Choice>
      <mc:Fallback>
        <xdr:sp macro="" textlink="">
          <xdr:nvSpPr>
            <xdr:cNvPr id="2" name="文字方塊 1"/>
            <xdr:cNvSpPr txBox="1"/>
          </xdr:nvSpPr>
          <xdr:spPr>
            <a:xfrm>
              <a:off x="0" y="666750"/>
              <a:ext cx="980205" cy="196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altLang="zh-TW" sz="1100" b="0" i="0">
                  <a:latin typeface="Cambria Math" panose="02040503050406030204" pitchFamily="18" charset="0"/>
                </a:rPr>
                <a:t>𝐹 ⃗=3𝑥^2 𝑖 ̂+𝑦^2 𝑗 ̂</a:t>
              </a:r>
              <a:endParaRPr lang="zh-TW" alt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28575</xdr:rowOff>
    </xdr:from>
    <xdr:ext cx="980205" cy="1964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文字方塊 1"/>
            <xdr:cNvSpPr txBox="1"/>
          </xdr:nvSpPr>
          <xdr:spPr>
            <a:xfrm>
              <a:off x="0" y="676275"/>
              <a:ext cx="980205" cy="196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⃗"/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</m:acc>
                    <m:r>
                      <a:rPr lang="en-US" altLang="zh-TW" sz="1100" b="0" i="1">
                        <a:latin typeface="Cambria Math" panose="02040503050406030204" pitchFamily="18" charset="0"/>
                      </a:rPr>
                      <m:t>=3</m:t>
                    </m:r>
                    <m:sSup>
                      <m:sSupPr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acc>
                      <m:accPr>
                        <m:chr m:val="̂"/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</m:acc>
                    <m:r>
                      <a:rPr lang="en-US" altLang="zh-TW" sz="1100" b="0" i="1">
                        <a:latin typeface="Cambria Math" panose="02040503050406030204" pitchFamily="18" charset="0"/>
                      </a:rPr>
                      <m:t>+</m:t>
                    </m:r>
                    <m:sSup>
                      <m:sSupPr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p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acc>
                      <m:accPr>
                        <m:chr m:val="̂"/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𝑗</m:t>
                        </m:r>
                      </m:e>
                    </m:acc>
                  </m:oMath>
                </m:oMathPara>
              </a14:m>
              <a:endParaRPr lang="zh-TW" altLang="en-US" sz="1100"/>
            </a:p>
          </xdr:txBody>
        </xdr:sp>
      </mc:Choice>
      <mc:Fallback>
        <xdr:sp macro="" textlink="">
          <xdr:nvSpPr>
            <xdr:cNvPr id="2" name="文字方塊 1"/>
            <xdr:cNvSpPr txBox="1"/>
          </xdr:nvSpPr>
          <xdr:spPr>
            <a:xfrm>
              <a:off x="0" y="676275"/>
              <a:ext cx="980205" cy="196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altLang="zh-TW" sz="1100" b="0" i="0">
                  <a:latin typeface="Cambria Math" panose="02040503050406030204" pitchFamily="18" charset="0"/>
                </a:rPr>
                <a:t>𝐹 ⃗=3𝑥^2 𝑖 ̂+𝑦^2 𝑗 ̂</a:t>
              </a:r>
              <a:endParaRPr lang="zh-TW" alt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19050</xdr:rowOff>
    </xdr:from>
    <xdr:ext cx="980205" cy="1964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文字方塊 1"/>
            <xdr:cNvSpPr txBox="1"/>
          </xdr:nvSpPr>
          <xdr:spPr>
            <a:xfrm>
              <a:off x="0" y="666750"/>
              <a:ext cx="980205" cy="196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⃗"/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</m:acc>
                    <m:r>
                      <a:rPr lang="en-US" altLang="zh-TW" sz="1100" b="0" i="1">
                        <a:latin typeface="Cambria Math" panose="02040503050406030204" pitchFamily="18" charset="0"/>
                      </a:rPr>
                      <m:t>=3</m:t>
                    </m:r>
                    <m:sSup>
                      <m:sSupPr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p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acc>
                      <m:accPr>
                        <m:chr m:val="̂"/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e>
                    </m:acc>
                    <m:r>
                      <a:rPr lang="en-US" altLang="zh-TW" sz="1100" b="0" i="1">
                        <a:latin typeface="Cambria Math" panose="02040503050406030204" pitchFamily="18" charset="0"/>
                      </a:rPr>
                      <m:t>+</m:t>
                    </m:r>
                    <m:sSup>
                      <m:sSupPr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𝑦</m:t>
                        </m:r>
                      </m:e>
                      <m:sup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  <m:acc>
                      <m:accPr>
                        <m:chr m:val="̂"/>
                        <m:ctrlPr>
                          <a:rPr lang="en-US" altLang="zh-TW" sz="1100" b="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altLang="zh-TW" sz="1100" b="0" i="1">
                            <a:latin typeface="Cambria Math" panose="02040503050406030204" pitchFamily="18" charset="0"/>
                          </a:rPr>
                          <m:t>𝑗</m:t>
                        </m:r>
                      </m:e>
                    </m:acc>
                  </m:oMath>
                </m:oMathPara>
              </a14:m>
              <a:endParaRPr lang="zh-TW" altLang="en-US" sz="1100"/>
            </a:p>
          </xdr:txBody>
        </xdr:sp>
      </mc:Choice>
      <mc:Fallback>
        <xdr:sp macro="" textlink="">
          <xdr:nvSpPr>
            <xdr:cNvPr id="2" name="文字方塊 1"/>
            <xdr:cNvSpPr txBox="1"/>
          </xdr:nvSpPr>
          <xdr:spPr>
            <a:xfrm>
              <a:off x="0" y="666750"/>
              <a:ext cx="980205" cy="1964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altLang="zh-TW" sz="1100" b="0" i="0">
                  <a:latin typeface="Cambria Math" panose="02040503050406030204" pitchFamily="18" charset="0"/>
                </a:rPr>
                <a:t>𝐹 ⃗=3𝑥^2 𝑖 ̂+𝑦^2 𝑗 ̂</a:t>
              </a:r>
              <a:endParaRPr lang="zh-TW" alt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zoomScaleNormal="100" workbookViewId="0">
      <selection activeCell="C4" sqref="C4"/>
    </sheetView>
  </sheetViews>
  <sheetFormatPr defaultRowHeight="15.75" x14ac:dyDescent="0.25"/>
  <cols>
    <col min="3" max="3" width="9.5703125" bestFit="1" customWidth="1"/>
    <col min="6" max="6" width="12.7109375" style="1" customWidth="1"/>
  </cols>
  <sheetData>
    <row r="1" spans="1:6" x14ac:dyDescent="0.25">
      <c r="A1" t="s">
        <v>0</v>
      </c>
    </row>
    <row r="3" spans="1:6" ht="19.5" x14ac:dyDescent="0.3">
      <c r="A3" s="17" t="s">
        <v>1</v>
      </c>
      <c r="B3" s="17"/>
      <c r="C3" s="17"/>
      <c r="D3" s="17"/>
      <c r="E3" s="17"/>
      <c r="F3" s="17"/>
    </row>
    <row r="4" spans="1:6" x14ac:dyDescent="0.25">
      <c r="A4" s="28" t="s">
        <v>2</v>
      </c>
      <c r="C4" t="s">
        <v>3</v>
      </c>
    </row>
    <row r="5" spans="1:6" x14ac:dyDescent="0.25">
      <c r="A5" s="18" t="s">
        <v>32</v>
      </c>
      <c r="B5" s="18"/>
      <c r="C5" s="18"/>
      <c r="D5" s="18"/>
      <c r="E5" s="18"/>
      <c r="F5" s="18"/>
    </row>
    <row r="6" spans="1:6" x14ac:dyDescent="0.25">
      <c r="A6" s="2" t="s">
        <v>4</v>
      </c>
      <c r="B6">
        <v>1</v>
      </c>
      <c r="C6" t="s">
        <v>5</v>
      </c>
      <c r="E6" t="s">
        <v>6</v>
      </c>
      <c r="F6">
        <f>3.14159265/180</f>
        <v>1.7453292500000002E-2</v>
      </c>
    </row>
    <row r="8" spans="1:6" x14ac:dyDescent="0.25">
      <c r="A8" s="19" t="s">
        <v>7</v>
      </c>
      <c r="B8" s="19" t="s">
        <v>8</v>
      </c>
      <c r="C8" s="19" t="s">
        <v>9</v>
      </c>
      <c r="D8" s="19" t="s">
        <v>10</v>
      </c>
      <c r="E8" s="19" t="s">
        <v>11</v>
      </c>
      <c r="F8" s="20" t="s">
        <v>12</v>
      </c>
    </row>
    <row r="9" spans="1:6" x14ac:dyDescent="0.25">
      <c r="A9" s="5">
        <v>30</v>
      </c>
      <c r="B9" s="6">
        <f>2*COS($F$6*A9)</f>
        <v>1.7320508081671762</v>
      </c>
      <c r="C9" s="6">
        <f>2*SIN($F$6*A9)</f>
        <v>0.99999999896371605</v>
      </c>
      <c r="D9" s="21">
        <f>3*B9^2</f>
        <v>9.0000000062177037</v>
      </c>
      <c r="E9" s="22">
        <f>+C9^2</f>
        <v>0.9999999979274321</v>
      </c>
      <c r="F9" s="4">
        <f>+D9*(B10-B9)+E9*(C10-C9)</f>
        <v>-0.12936970551100663</v>
      </c>
    </row>
    <row r="10" spans="1:6" x14ac:dyDescent="0.25">
      <c r="A10" s="5">
        <f>+A9+$B$6</f>
        <v>31</v>
      </c>
      <c r="B10" s="6">
        <f>2*COS($F$6*A10)</f>
        <v>1.714334602041061</v>
      </c>
      <c r="C10" s="6">
        <f>2*SIN($F$6*A10)</f>
        <v>1.0300761487602346</v>
      </c>
      <c r="D10" s="6">
        <f t="shared" ref="D10:D39" si="0">3*B10^2</f>
        <v>8.8168293832658478</v>
      </c>
      <c r="E10" s="6">
        <f t="shared" ref="E10:E39" si="1">+C10^2</f>
        <v>1.0610568722447169</v>
      </c>
      <c r="F10" s="4">
        <f t="shared" ref="F10:F38" si="2">+D10*(B11-B10)+E10*(C11-C10)</f>
        <v>-0.1292253644591661</v>
      </c>
    </row>
    <row r="11" spans="1:6" x14ac:dyDescent="0.25">
      <c r="A11" s="5">
        <f t="shared" ref="A11:A39" si="3">+A10+$B$6</f>
        <v>32</v>
      </c>
      <c r="B11" s="6">
        <f>2*COS($F$6*A11)</f>
        <v>1.6960961929892253</v>
      </c>
      <c r="C11" s="6">
        <f>2*SIN($F$6*A11)</f>
        <v>1.0598385273839861</v>
      </c>
      <c r="D11" s="6">
        <f t="shared" si="0"/>
        <v>8.6302268876176313</v>
      </c>
      <c r="E11" s="6">
        <f t="shared" si="1"/>
        <v>1.1232577041274563</v>
      </c>
      <c r="F11" s="4">
        <f t="shared" si="2"/>
        <v>-0.12879220001912528</v>
      </c>
    </row>
    <row r="12" spans="1:6" x14ac:dyDescent="0.25">
      <c r="A12" s="5">
        <f t="shared" si="3"/>
        <v>33</v>
      </c>
      <c r="B12" s="6">
        <f>2*COS($F$6*A12)</f>
        <v>1.6773411366077331</v>
      </c>
      <c r="C12" s="6">
        <f>2*SIN($F$6*A12)</f>
        <v>1.0892780689261479</v>
      </c>
      <c r="D12" s="6">
        <f t="shared" si="0"/>
        <v>8.4404198656695648</v>
      </c>
      <c r="E12" s="6">
        <f t="shared" si="1"/>
        <v>1.1865267114434777</v>
      </c>
      <c r="F12" s="4">
        <f t="shared" si="2"/>
        <v>-0.1280759436369224</v>
      </c>
    </row>
    <row r="13" spans="1:6" x14ac:dyDescent="0.25">
      <c r="A13" s="5">
        <f t="shared" si="3"/>
        <v>34</v>
      </c>
      <c r="B13" s="6">
        <f>2*COS($F$6*A13)</f>
        <v>1.6580751458684295</v>
      </c>
      <c r="C13" s="6">
        <f>2*SIN($F$6*A13)</f>
        <v>1.1183858058171994</v>
      </c>
      <c r="D13" s="6">
        <f t="shared" si="0"/>
        <v>8.2476395680398404</v>
      </c>
      <c r="E13" s="6">
        <f t="shared" si="1"/>
        <v>1.2507868106533864</v>
      </c>
      <c r="F13" s="4">
        <f t="shared" si="2"/>
        <v>-0.12708308139607441</v>
      </c>
    </row>
    <row r="14" spans="1:6" hidden="1" x14ac:dyDescent="0.25">
      <c r="A14" s="5">
        <f t="shared" si="3"/>
        <v>35</v>
      </c>
      <c r="B14" s="6">
        <f>2*COS($F$6*A14)</f>
        <v>1.6383040893787137</v>
      </c>
      <c r="C14" s="6">
        <f>2*SIN($F$6*A14)</f>
        <v>1.1471528715585309</v>
      </c>
      <c r="D14" s="6">
        <f t="shared" si="0"/>
        <v>8.0521208678250495</v>
      </c>
      <c r="E14" s="6">
        <f t="shared" si="1"/>
        <v>1.3159597107249832</v>
      </c>
      <c r="F14" s="4">
        <f t="shared" si="2"/>
        <v>-0.12582083486194398</v>
      </c>
    </row>
    <row r="15" spans="1:6" hidden="1" x14ac:dyDescent="0.25">
      <c r="A15" s="5">
        <f t="shared" si="3"/>
        <v>36</v>
      </c>
      <c r="B15" s="6">
        <f>2*COS($F$6*A15)</f>
        <v>1.6180339895939058</v>
      </c>
      <c r="C15" s="6">
        <f>2*SIN($F$6*A15)</f>
        <v>1.1755705034232649</v>
      </c>
      <c r="D15" s="6">
        <f t="shared" si="0"/>
        <v>7.8541019744435143</v>
      </c>
      <c r="E15" s="6">
        <f t="shared" si="1"/>
        <v>1.3819660085188283</v>
      </c>
      <c r="F15" s="4">
        <f t="shared" si="2"/>
        <v>-0.12429713991715401</v>
      </c>
    </row>
    <row r="16" spans="1:6" hidden="1" x14ac:dyDescent="0.25">
      <c r="A16" s="5">
        <f t="shared" si="3"/>
        <v>37</v>
      </c>
      <c r="B16" s="6">
        <f>2*COS($F$6*A16)</f>
        <v>1.5972710209827465</v>
      </c>
      <c r="C16" s="6">
        <f>2*SIN($F$6*A16)</f>
        <v>1.2036300451254673</v>
      </c>
      <c r="D16" s="6">
        <f t="shared" si="0"/>
        <v>7.6538241434137966</v>
      </c>
      <c r="E16" s="6">
        <f t="shared" si="1"/>
        <v>1.4487252855287345</v>
      </c>
      <c r="F16" s="4">
        <f t="shared" si="2"/>
        <v>-0.12252062364638297</v>
      </c>
    </row>
    <row r="17" spans="1:6" hidden="1" x14ac:dyDescent="0.25">
      <c r="A17" s="5">
        <f t="shared" si="3"/>
        <v>38</v>
      </c>
      <c r="B17" s="6">
        <f>2*COS($F$6*A17)</f>
        <v>1.576021508146596</v>
      </c>
      <c r="C17" s="6">
        <f>2*SIN($F$6*A17)</f>
        <v>1.2313229494569362</v>
      </c>
      <c r="D17" s="6">
        <f t="shared" si="0"/>
        <v>7.4515313824220133</v>
      </c>
      <c r="E17" s="6">
        <f t="shared" si="1"/>
        <v>1.5161562058593288</v>
      </c>
      <c r="F17" s="4">
        <f t="shared" si="2"/>
        <v>-0.12050057933439559</v>
      </c>
    </row>
    <row r="18" spans="1:6" hidden="1" x14ac:dyDescent="0.25">
      <c r="A18" s="5">
        <f t="shared" si="3"/>
        <v>39</v>
      </c>
      <c r="B18" s="6">
        <f>2*COS($F$6*A18)</f>
        <v>1.5542919238928981</v>
      </c>
      <c r="C18" s="6">
        <f>2*SIN($F$6*A18)</f>
        <v>1.2586407808907647</v>
      </c>
      <c r="D18" s="6">
        <f t="shared" si="0"/>
        <v>7.2474701540360584</v>
      </c>
      <c r="E18" s="6">
        <f t="shared" si="1"/>
        <v>1.5841766153213139</v>
      </c>
      <c r="F18" s="4">
        <f t="shared" si="2"/>
        <v>-0.11824693964621141</v>
      </c>
    </row>
    <row r="19" spans="1:6" hidden="1" x14ac:dyDescent="0.25">
      <c r="A19" s="5">
        <f t="shared" si="3"/>
        <v>40</v>
      </c>
      <c r="B19" s="6">
        <f>2*COS($F$6*A19)</f>
        <v>1.5320888872635003</v>
      </c>
      <c r="C19" s="6">
        <f>2*SIN($F$6*A19)</f>
        <v>1.2855752181508826</v>
      </c>
      <c r="D19" s="6">
        <f t="shared" si="0"/>
        <v>7.0418890754289318</v>
      </c>
      <c r="E19" s="6">
        <f t="shared" si="1"/>
        <v>1.6527036415236893</v>
      </c>
      <c r="F19" s="4">
        <f t="shared" si="2"/>
        <v>-0.11577024806333042</v>
      </c>
    </row>
    <row r="20" spans="1:6" hidden="1" x14ac:dyDescent="0.25">
      <c r="A20" s="5">
        <f t="shared" si="3"/>
        <v>41</v>
      </c>
      <c r="B20" s="6">
        <f>2*COS($F$6*A20)</f>
        <v>1.5094191615184303</v>
      </c>
      <c r="C20" s="6">
        <f>2*SIN($F$6*A20)</f>
        <v>1.3121180567468003</v>
      </c>
      <c r="D20" s="6">
        <f t="shared" si="0"/>
        <v>6.8350386154770026</v>
      </c>
      <c r="E20" s="6">
        <f t="shared" si="1"/>
        <v>1.7216537948409993</v>
      </c>
      <c r="F20" s="4">
        <f t="shared" si="2"/>
        <v>-0.11308162865473817</v>
      </c>
    </row>
    <row r="21" spans="1:6" hidden="1" x14ac:dyDescent="0.25">
      <c r="A21" s="5">
        <f t="shared" si="3"/>
        <v>42</v>
      </c>
      <c r="B21" s="6">
        <f>2*COS($F$6*A21)</f>
        <v>1.4862896520757405</v>
      </c>
      <c r="C21" s="6">
        <f>2*SIN($F$6*A21)</f>
        <v>1.338261211472773</v>
      </c>
      <c r="D21" s="6">
        <f t="shared" si="0"/>
        <v>6.6271707896022765</v>
      </c>
      <c r="E21" s="6">
        <f t="shared" si="1"/>
        <v>1.7909430701325741</v>
      </c>
      <c r="F21" s="4">
        <f t="shared" si="2"/>
        <v>-0.11019275426592222</v>
      </c>
    </row>
    <row r="22" spans="1:6" hidden="1" x14ac:dyDescent="0.25">
      <c r="A22" s="5">
        <f t="shared" si="3"/>
        <v>43</v>
      </c>
      <c r="B22" s="6">
        <f>2*COS($F$6*A22)</f>
        <v>1.4627074044080524</v>
      </c>
      <c r="C22" s="6">
        <f>2*SIN($F$6*A22)</f>
        <v>1.3639967188706352</v>
      </c>
      <c r="D22" s="6">
        <f t="shared" si="0"/>
        <v>6.4185388527304248</v>
      </c>
      <c r="E22" s="6">
        <f t="shared" si="1"/>
        <v>1.8604870490898586</v>
      </c>
      <c r="F22" s="4">
        <f t="shared" si="2"/>
        <v>-0.10711581321354004</v>
      </c>
    </row>
    <row r="23" spans="1:6" hidden="1" x14ac:dyDescent="0.25">
      <c r="A23" s="5">
        <f t="shared" si="3"/>
        <v>44</v>
      </c>
      <c r="B23" s="6">
        <f>2*COS($F$6*A23)</f>
        <v>1.4386796018964345</v>
      </c>
      <c r="C23" s="6">
        <f>2*SIN($F$6*A23)</f>
        <v>1.3893167396555461</v>
      </c>
      <c r="D23" s="6">
        <f t="shared" si="0"/>
        <v>6.2093969907386501</v>
      </c>
      <c r="E23" s="6">
        <f t="shared" si="1"/>
        <v>1.9302010030871166</v>
      </c>
      <c r="F23" s="4">
        <f t="shared" si="2"/>
        <v>-0.10386347457733694</v>
      </c>
    </row>
    <row r="24" spans="1:6" hidden="1" x14ac:dyDescent="0.25">
      <c r="A24" s="5">
        <f t="shared" si="3"/>
        <v>45</v>
      </c>
      <c r="B24" s="6">
        <f>2*COS($F$6*A24)</f>
        <v>1.4142135636422786</v>
      </c>
      <c r="C24" s="6">
        <f>2*SIN($F$6*A24)</f>
        <v>1.4142135611039115</v>
      </c>
      <c r="D24" s="6">
        <f t="shared" si="0"/>
        <v>6.0000000107693783</v>
      </c>
      <c r="E24" s="6">
        <f t="shared" si="1"/>
        <v>1.9999999964102069</v>
      </c>
      <c r="F24" s="4">
        <f t="shared" si="2"/>
        <v>-0.10044885218497429</v>
      </c>
    </row>
    <row r="25" spans="1:6" hidden="1" x14ac:dyDescent="0.25">
      <c r="A25" s="5">
        <f t="shared" si="3"/>
        <v>46</v>
      </c>
      <c r="B25" s="6">
        <f>2*COS($F$6*A25)</f>
        <v>1.389316742237827</v>
      </c>
      <c r="C25" s="6">
        <f>2*SIN($F$6*A25)</f>
        <v>1.4386795994027548</v>
      </c>
      <c r="D25" s="6">
        <f t="shared" si="0"/>
        <v>5.7906030307869862</v>
      </c>
      <c r="E25" s="6">
        <f t="shared" si="1"/>
        <v>2.069798989737671</v>
      </c>
      <c r="F25" s="4">
        <f t="shared" si="2"/>
        <v>-9.6885467388732299E-2</v>
      </c>
    </row>
    <row r="26" spans="1:6" hidden="1" x14ac:dyDescent="0.25">
      <c r="A26" s="5">
        <f t="shared" si="3"/>
        <v>47</v>
      </c>
      <c r="B26" s="6">
        <f>2*COS($F$6*A26)</f>
        <v>1.3639967214960436</v>
      </c>
      <c r="C26" s="6">
        <f>2*SIN($F$6*A26)</f>
        <v>1.4627074019598192</v>
      </c>
      <c r="D26" s="6">
        <f t="shared" si="0"/>
        <v>5.5814611687558662</v>
      </c>
      <c r="E26" s="6">
        <f t="shared" si="1"/>
        <v>2.139512943748044</v>
      </c>
      <c r="F26" s="4">
        <f t="shared" si="2"/>
        <v>-9.3187210736625503E-2</v>
      </c>
    </row>
    <row r="27" spans="1:6" hidden="1" x14ac:dyDescent="0.25">
      <c r="A27" s="5">
        <f t="shared" si="3"/>
        <v>48</v>
      </c>
      <c r="B27" s="6">
        <f>2*COS($F$6*A27)</f>
        <v>1.338261214140509</v>
      </c>
      <c r="C27" s="6">
        <f>2*SIN($F$6*A27)</f>
        <v>1.4862896496737004</v>
      </c>
      <c r="D27" s="6">
        <f t="shared" si="0"/>
        <v>5.3728292318184883</v>
      </c>
      <c r="E27" s="6">
        <f t="shared" si="1"/>
        <v>2.209056922727171</v>
      </c>
      <c r="F27" s="4">
        <f t="shared" si="2"/>
        <v>-8.9368302643292902E-2</v>
      </c>
    </row>
    <row r="28" spans="1:6" hidden="1" x14ac:dyDescent="0.25">
      <c r="A28" s="5">
        <f t="shared" si="3"/>
        <v>49</v>
      </c>
      <c r="B28" s="6">
        <f>2*COS($F$6*A28)</f>
        <v>1.3121180594560511</v>
      </c>
      <c r="C28" s="6">
        <f>2*SIN($F$6*A28)</f>
        <v>1.5094191591633142</v>
      </c>
      <c r="D28" s="6">
        <f t="shared" si="0"/>
        <v>5.1649614058521394</v>
      </c>
      <c r="E28" s="6">
        <f t="shared" si="1"/>
        <v>2.2783461980492863</v>
      </c>
      <c r="F28" s="4">
        <f t="shared" si="2"/>
        <v>-8.5443253168869734E-2</v>
      </c>
    </row>
    <row r="29" spans="1:6" hidden="1" x14ac:dyDescent="0.25">
      <c r="A29" s="5">
        <f t="shared" si="3"/>
        <v>50</v>
      </c>
      <c r="B29" s="6">
        <f>2*COS($F$6*A29)</f>
        <v>1.2855752209008235</v>
      </c>
      <c r="C29" s="6">
        <f>2*SIN($F$6*A29)</f>
        <v>1.5320888849560259</v>
      </c>
      <c r="D29" s="6">
        <f t="shared" si="0"/>
        <v>4.9581109457826038</v>
      </c>
      <c r="E29" s="6">
        <f t="shared" si="1"/>
        <v>2.3472963514057987</v>
      </c>
      <c r="F29" s="4">
        <f t="shared" si="2"/>
        <v>-8.1426821016501449E-2</v>
      </c>
    </row>
    <row r="30" spans="1:6" hidden="1" x14ac:dyDescent="0.25">
      <c r="A30" s="5">
        <f t="shared" si="3"/>
        <v>51</v>
      </c>
      <c r="B30" s="6">
        <f>2*COS($F$6*A30)</f>
        <v>1.2586407836805575</v>
      </c>
      <c r="C30" s="6">
        <f>2*SIN($F$6*A30)</f>
        <v>1.5542919216337683</v>
      </c>
      <c r="D30" s="6">
        <f t="shared" si="0"/>
        <v>4.752529867032024</v>
      </c>
      <c r="E30" s="6">
        <f t="shared" si="1"/>
        <v>2.4158233776559919</v>
      </c>
      <c r="F30" s="4">
        <f t="shared" si="2"/>
        <v>-7.7333971861172135E-2</v>
      </c>
    </row>
    <row r="31" spans="1:6" hidden="1" x14ac:dyDescent="0.25">
      <c r="A31" s="5">
        <f t="shared" si="3"/>
        <v>52</v>
      </c>
      <c r="B31" s="6">
        <f>2*COS($F$6*A31)</f>
        <v>1.2313229522857316</v>
      </c>
      <c r="C31" s="6">
        <f>2*SIN($F$6*A31)</f>
        <v>1.5760215059364988</v>
      </c>
      <c r="D31" s="6">
        <f t="shared" si="0"/>
        <v>4.5484686384769502</v>
      </c>
      <c r="E31" s="6">
        <f t="shared" si="1"/>
        <v>2.4838437871743495</v>
      </c>
      <c r="F31" s="4">
        <f t="shared" si="2"/>
        <v>-7.31798361245313E-2</v>
      </c>
    </row>
    <row r="32" spans="1:6" hidden="1" x14ac:dyDescent="0.25">
      <c r="A32" s="5">
        <f t="shared" si="3"/>
        <v>53</v>
      </c>
      <c r="B32" s="6">
        <f>2*COS($F$6*A32)</f>
        <v>1.2036300479924034</v>
      </c>
      <c r="C32" s="6">
        <f>2*SIN($F$6*A32)</f>
        <v>1.5972710188223553</v>
      </c>
      <c r="D32" s="6">
        <f t="shared" si="0"/>
        <v>4.3461758772905856</v>
      </c>
      <c r="E32" s="6">
        <f t="shared" si="1"/>
        <v>2.5512747075698052</v>
      </c>
      <c r="F32" s="4">
        <f t="shared" si="2"/>
        <v>-6.8979666311761903E-2</v>
      </c>
    </row>
    <row r="33" spans="1:6" hidden="1" x14ac:dyDescent="0.25">
      <c r="A33" s="5">
        <f t="shared" si="3"/>
        <v>54</v>
      </c>
      <c r="B33" s="6">
        <f>2*COS($F$6*A33)</f>
        <v>1.1755705063274684</v>
      </c>
      <c r="C33" s="6">
        <f>2*SIN($F$6*A33)</f>
        <v>1.6180339874838785</v>
      </c>
      <c r="D33" s="6">
        <f t="shared" si="0"/>
        <v>4.1458980460410615</v>
      </c>
      <c r="E33" s="6">
        <f t="shared" si="1"/>
        <v>2.6180339846529801</v>
      </c>
      <c r="F33" s="4">
        <f t="shared" si="2"/>
        <v>-6.4748794027804285E-2</v>
      </c>
    </row>
    <row r="34" spans="1:6" hidden="1" x14ac:dyDescent="0.25">
      <c r="A34" s="5">
        <f t="shared" si="3"/>
        <v>55</v>
      </c>
      <c r="B34" s="6">
        <f>2*COS($F$6*A34)</f>
        <v>1.1471528744991171</v>
      </c>
      <c r="C34" s="6">
        <f>2*SIN($F$6*A34)</f>
        <v>1.6383040873196932</v>
      </c>
      <c r="D34" s="6">
        <f t="shared" si="0"/>
        <v>3.9478791524147612</v>
      </c>
      <c r="E34" s="6">
        <f t="shared" si="1"/>
        <v>2.6840402825284131</v>
      </c>
      <c r="F34" s="4">
        <f t="shared" si="2"/>
        <v>-6.0502586791120076E-2</v>
      </c>
    </row>
    <row r="35" spans="1:6" hidden="1" x14ac:dyDescent="0.25">
      <c r="A35" s="5">
        <f t="shared" si="3"/>
        <v>56</v>
      </c>
      <c r="B35" s="6">
        <f>2*COS($F$6*A35)</f>
        <v>1.1183858087932725</v>
      </c>
      <c r="C35" s="6">
        <f>2*SIN($F$6*A35)</f>
        <v>1.6580751438610428</v>
      </c>
      <c r="D35" s="6">
        <f t="shared" si="0"/>
        <v>3.7523604519305471</v>
      </c>
      <c r="E35" s="6">
        <f t="shared" si="1"/>
        <v>2.7492131826898181</v>
      </c>
      <c r="F35" s="4">
        <f t="shared" si="2"/>
        <v>-5.6256404763716128E-2</v>
      </c>
    </row>
    <row r="36" spans="1:6" x14ac:dyDescent="0.25">
      <c r="A36" s="5">
        <f t="shared" si="3"/>
        <v>57</v>
      </c>
      <c r="B36" s="6">
        <f>2*COS($F$6*A36)</f>
        <v>1.0892780719368014</v>
      </c>
      <c r="C36" s="6">
        <f>2*SIN($F$6*A36)</f>
        <v>1.6773411346525919</v>
      </c>
      <c r="D36" s="6">
        <f t="shared" si="0"/>
        <v>3.5595801540070662</v>
      </c>
      <c r="E36" s="6">
        <f t="shared" si="1"/>
        <v>2.8134732819976445</v>
      </c>
      <c r="F36" s="4">
        <f t="shared" si="2"/>
        <v>-5.202555751636357E-2</v>
      </c>
    </row>
    <row r="37" spans="1:6" x14ac:dyDescent="0.25">
      <c r="A37" s="5">
        <f t="shared" si="3"/>
        <v>58</v>
      </c>
      <c r="B37" s="6">
        <f>2*COS($F$6*A37)</f>
        <v>1.0598385304283031</v>
      </c>
      <c r="C37" s="6">
        <f>2*SIN($F$6*A37)</f>
        <v>1.696096191086925</v>
      </c>
      <c r="D37" s="6">
        <f t="shared" si="0"/>
        <v>3.3697731317412751</v>
      </c>
      <c r="E37" s="6">
        <f t="shared" si="1"/>
        <v>2.8767422894195747</v>
      </c>
      <c r="F37" s="4">
        <f t="shared" si="2"/>
        <v>-4.7825260947891281E-2</v>
      </c>
    </row>
    <row r="38" spans="1:6" x14ac:dyDescent="0.25">
      <c r="A38" s="5">
        <f t="shared" si="3"/>
        <v>59</v>
      </c>
      <c r="B38" s="6">
        <f>2*COS($F$6*A38)</f>
        <v>1.0300761518372874</v>
      </c>
      <c r="C38" s="6">
        <f>2*SIN($F$6*A38)</f>
        <v>1.7143346001921811</v>
      </c>
      <c r="D38" s="6">
        <f t="shared" si="0"/>
        <v>3.1831706357517429</v>
      </c>
      <c r="E38" s="6">
        <f t="shared" si="1"/>
        <v>2.9389431214160853</v>
      </c>
      <c r="F38" s="4">
        <f t="shared" si="2"/>
        <v>-4.3670594476936865E-2</v>
      </c>
    </row>
    <row r="39" spans="1:6" x14ac:dyDescent="0.25">
      <c r="A39" s="5">
        <f t="shared" si="3"/>
        <v>60</v>
      </c>
      <c r="B39" s="6">
        <f>2*COS($F$6*A39)</f>
        <v>1.0000000020725679</v>
      </c>
      <c r="C39" s="6">
        <f>2*SIN($F$6*A39)</f>
        <v>1.7320508063722797</v>
      </c>
      <c r="D39" s="6">
        <f t="shared" si="0"/>
        <v>3.0000000124354074</v>
      </c>
      <c r="E39" s="6">
        <f t="shared" si="1"/>
        <v>2.9999999958548642</v>
      </c>
      <c r="F39" s="4"/>
    </row>
    <row r="40" spans="1:6" x14ac:dyDescent="0.25">
      <c r="A40" s="7"/>
      <c r="B40" s="7"/>
      <c r="C40" s="8"/>
      <c r="D40" s="3"/>
      <c r="E40" s="3"/>
      <c r="F40" s="4"/>
    </row>
    <row r="41" spans="1:6" x14ac:dyDescent="0.25">
      <c r="A41" s="7"/>
      <c r="B41" s="7"/>
      <c r="C41" s="8"/>
      <c r="D41" s="3"/>
      <c r="E41" s="9" t="s">
        <v>13</v>
      </c>
      <c r="F41" s="6">
        <f>SUM(F9:F39)</f>
        <v>-2.8952389111635446</v>
      </c>
    </row>
    <row r="42" spans="1:6" x14ac:dyDescent="0.25">
      <c r="A42" s="7"/>
      <c r="B42" s="7"/>
      <c r="C42" s="8"/>
    </row>
    <row r="43" spans="1:6" x14ac:dyDescent="0.25">
      <c r="A43" s="7"/>
      <c r="B43" s="7"/>
      <c r="C43" s="8"/>
    </row>
    <row r="44" spans="1:6" x14ac:dyDescent="0.25">
      <c r="A44" s="7"/>
      <c r="B44" s="7"/>
      <c r="C44" s="8"/>
    </row>
    <row r="45" spans="1:6" x14ac:dyDescent="0.25">
      <c r="A45" s="7"/>
      <c r="B45" s="7"/>
      <c r="C45" s="8"/>
    </row>
    <row r="46" spans="1:6" x14ac:dyDescent="0.25">
      <c r="A46" s="7"/>
      <c r="B46" s="7"/>
      <c r="C46" s="8"/>
    </row>
    <row r="47" spans="1:6" x14ac:dyDescent="0.25">
      <c r="A47" s="7"/>
      <c r="B47" s="7"/>
      <c r="C47" s="8"/>
    </row>
    <row r="48" spans="1:6" x14ac:dyDescent="0.25">
      <c r="A48" s="7"/>
      <c r="B48" s="7"/>
      <c r="C48" s="8"/>
    </row>
    <row r="49" spans="1:3" x14ac:dyDescent="0.25">
      <c r="A49" s="7"/>
      <c r="B49" s="7"/>
      <c r="C49" s="8"/>
    </row>
    <row r="50" spans="1:3" x14ac:dyDescent="0.25">
      <c r="A50" s="7"/>
      <c r="B50" s="7"/>
      <c r="C50" s="8"/>
    </row>
    <row r="51" spans="1:3" x14ac:dyDescent="0.25">
      <c r="A51" s="7"/>
      <c r="B51" s="7"/>
      <c r="C51" s="8"/>
    </row>
    <row r="52" spans="1:3" x14ac:dyDescent="0.25">
      <c r="A52" s="7"/>
      <c r="B52" s="7"/>
      <c r="C52" s="8"/>
    </row>
    <row r="53" spans="1:3" x14ac:dyDescent="0.25">
      <c r="A53" s="7"/>
      <c r="B53" s="7"/>
      <c r="C53" s="8"/>
    </row>
    <row r="54" spans="1:3" x14ac:dyDescent="0.25">
      <c r="A54" s="7"/>
      <c r="B54" s="7"/>
      <c r="C54" s="8"/>
    </row>
    <row r="55" spans="1:3" x14ac:dyDescent="0.25">
      <c r="A55" s="7"/>
      <c r="B55" s="7"/>
      <c r="C55" s="8"/>
    </row>
    <row r="56" spans="1:3" x14ac:dyDescent="0.25">
      <c r="A56" s="7"/>
      <c r="B56" s="7"/>
      <c r="C56" s="8"/>
    </row>
    <row r="57" spans="1:3" x14ac:dyDescent="0.25">
      <c r="A57" s="7"/>
      <c r="B57" s="7"/>
      <c r="C57" s="8"/>
    </row>
    <row r="58" spans="1:3" x14ac:dyDescent="0.25">
      <c r="A58" s="7"/>
      <c r="B58" s="7"/>
      <c r="C58" s="8"/>
    </row>
    <row r="59" spans="1:3" x14ac:dyDescent="0.25">
      <c r="A59" s="7"/>
      <c r="B59" s="7"/>
      <c r="C59" s="8"/>
    </row>
    <row r="60" spans="1:3" x14ac:dyDescent="0.25">
      <c r="A60" s="7"/>
      <c r="B60" s="7"/>
      <c r="C60" s="8"/>
    </row>
    <row r="61" spans="1:3" x14ac:dyDescent="0.25">
      <c r="A61" s="7"/>
      <c r="B61" s="7"/>
      <c r="C61" s="8"/>
    </row>
    <row r="62" spans="1:3" x14ac:dyDescent="0.25">
      <c r="A62" s="7"/>
      <c r="B62" s="7"/>
      <c r="C62" s="8"/>
    </row>
    <row r="63" spans="1:3" x14ac:dyDescent="0.25">
      <c r="A63" s="7"/>
      <c r="B63" s="7"/>
      <c r="C63" s="8"/>
    </row>
    <row r="64" spans="1:3" x14ac:dyDescent="0.25">
      <c r="A64" s="7"/>
      <c r="B64" s="7"/>
      <c r="C64" s="8"/>
    </row>
    <row r="65" spans="1:3" x14ac:dyDescent="0.25">
      <c r="A65" s="7"/>
      <c r="B65" s="7"/>
      <c r="C65" s="8"/>
    </row>
    <row r="66" spans="1:3" x14ac:dyDescent="0.25">
      <c r="A66" s="7"/>
      <c r="B66" s="7"/>
      <c r="C66" s="8"/>
    </row>
    <row r="67" spans="1:3" x14ac:dyDescent="0.25">
      <c r="A67" s="7"/>
      <c r="B67" s="7"/>
      <c r="C67" s="8"/>
    </row>
    <row r="68" spans="1:3" x14ac:dyDescent="0.25">
      <c r="A68" s="7"/>
      <c r="B68" s="7"/>
      <c r="C68" s="8"/>
    </row>
    <row r="69" spans="1:3" x14ac:dyDescent="0.25">
      <c r="A69" s="7"/>
      <c r="B69" s="7"/>
      <c r="C69" s="8"/>
    </row>
    <row r="70" spans="1:3" x14ac:dyDescent="0.25">
      <c r="A70" s="7"/>
      <c r="B70" s="7"/>
      <c r="C70" s="8"/>
    </row>
    <row r="71" spans="1:3" x14ac:dyDescent="0.25">
      <c r="A71" s="7"/>
      <c r="B71" s="7"/>
      <c r="C71" s="8"/>
    </row>
    <row r="72" spans="1:3" x14ac:dyDescent="0.25">
      <c r="A72" s="7"/>
      <c r="B72" s="7"/>
      <c r="C72" s="8"/>
    </row>
    <row r="73" spans="1:3" x14ac:dyDescent="0.25">
      <c r="A73" s="7"/>
      <c r="B73" s="7"/>
      <c r="C73" s="8"/>
    </row>
    <row r="74" spans="1:3" x14ac:dyDescent="0.25">
      <c r="A74" s="7"/>
      <c r="B74" s="7"/>
      <c r="C74" s="8"/>
    </row>
    <row r="75" spans="1:3" x14ac:dyDescent="0.25">
      <c r="A75" s="7"/>
      <c r="B75" s="7"/>
      <c r="C75" s="8"/>
    </row>
    <row r="76" spans="1:3" x14ac:dyDescent="0.25">
      <c r="A76" s="7"/>
      <c r="B76" s="7"/>
      <c r="C76" s="8"/>
    </row>
    <row r="77" spans="1:3" x14ac:dyDescent="0.25">
      <c r="A77" s="7"/>
      <c r="B77" s="7"/>
      <c r="C77" s="8"/>
    </row>
    <row r="78" spans="1:3" x14ac:dyDescent="0.25">
      <c r="A78" s="7"/>
      <c r="B78" s="7"/>
      <c r="C78" s="8"/>
    </row>
    <row r="79" spans="1:3" x14ac:dyDescent="0.25">
      <c r="A79" s="7"/>
      <c r="B79" s="7"/>
      <c r="C79" s="8"/>
    </row>
    <row r="80" spans="1:3" x14ac:dyDescent="0.25">
      <c r="A80" s="7"/>
      <c r="B80" s="7"/>
      <c r="C80" s="8"/>
    </row>
    <row r="81" spans="1:3" x14ac:dyDescent="0.25">
      <c r="A81" s="7"/>
      <c r="B81" s="7"/>
      <c r="C81" s="8"/>
    </row>
    <row r="82" spans="1:3" x14ac:dyDescent="0.25">
      <c r="A82" s="7"/>
      <c r="B82" s="7"/>
      <c r="C82" s="8"/>
    </row>
    <row r="83" spans="1:3" x14ac:dyDescent="0.25">
      <c r="A83" s="7"/>
      <c r="B83" s="7"/>
      <c r="C83" s="8"/>
    </row>
    <row r="84" spans="1:3" x14ac:dyDescent="0.25">
      <c r="A84" s="7"/>
      <c r="B84" s="7"/>
      <c r="C84" s="8"/>
    </row>
    <row r="85" spans="1:3" x14ac:dyDescent="0.25">
      <c r="A85" s="7"/>
      <c r="B85" s="7"/>
      <c r="C85" s="8"/>
    </row>
    <row r="86" spans="1:3" x14ac:dyDescent="0.25">
      <c r="A86" s="7"/>
      <c r="B86" s="7"/>
      <c r="C86" s="8"/>
    </row>
    <row r="87" spans="1:3" x14ac:dyDescent="0.25">
      <c r="A87" s="7"/>
      <c r="B87" s="7"/>
      <c r="C87" s="8"/>
    </row>
    <row r="88" spans="1:3" x14ac:dyDescent="0.25">
      <c r="A88" s="7"/>
      <c r="B88" s="7"/>
      <c r="C88" s="8"/>
    </row>
    <row r="89" spans="1:3" x14ac:dyDescent="0.25">
      <c r="A89" s="7"/>
      <c r="B89" s="7"/>
      <c r="C89" s="8"/>
    </row>
    <row r="90" spans="1:3" x14ac:dyDescent="0.25">
      <c r="A90" s="7"/>
      <c r="B90" s="7"/>
      <c r="C90" s="8"/>
    </row>
    <row r="91" spans="1:3" x14ac:dyDescent="0.25">
      <c r="A91" s="7"/>
      <c r="B91" s="7"/>
      <c r="C91" s="8"/>
    </row>
    <row r="92" spans="1:3" x14ac:dyDescent="0.25">
      <c r="A92" s="7"/>
      <c r="B92" s="7"/>
      <c r="C92" s="8"/>
    </row>
    <row r="93" spans="1:3" x14ac:dyDescent="0.25">
      <c r="A93" s="7"/>
      <c r="B93" s="7"/>
      <c r="C93" s="8"/>
    </row>
    <row r="94" spans="1:3" x14ac:dyDescent="0.25">
      <c r="A94" s="7"/>
      <c r="B94" s="7"/>
      <c r="C94" s="8"/>
    </row>
    <row r="95" spans="1:3" x14ac:dyDescent="0.25">
      <c r="A95" s="7"/>
      <c r="B95" s="7"/>
      <c r="C95" s="8"/>
    </row>
    <row r="96" spans="1:3" x14ac:dyDescent="0.25">
      <c r="A96" s="7"/>
      <c r="B96" s="7"/>
      <c r="C96" s="8"/>
    </row>
    <row r="97" spans="1:3" x14ac:dyDescent="0.25">
      <c r="A97" s="7"/>
      <c r="B97" s="7"/>
      <c r="C97" s="8"/>
    </row>
    <row r="98" spans="1:3" x14ac:dyDescent="0.25">
      <c r="A98" s="7"/>
      <c r="B98" s="7"/>
      <c r="C98" s="8"/>
    </row>
    <row r="99" spans="1:3" x14ac:dyDescent="0.25">
      <c r="A99" s="7"/>
      <c r="B99" s="7"/>
      <c r="C99" s="8"/>
    </row>
    <row r="100" spans="1:3" x14ac:dyDescent="0.25">
      <c r="A100" s="7"/>
      <c r="B100" s="7"/>
      <c r="C100" s="8"/>
    </row>
    <row r="101" spans="1:3" x14ac:dyDescent="0.25">
      <c r="A101" s="7"/>
      <c r="B101" s="7"/>
      <c r="C101" s="8"/>
    </row>
    <row r="102" spans="1:3" x14ac:dyDescent="0.25">
      <c r="A102" s="7"/>
      <c r="B102" s="7"/>
      <c r="C102" s="8"/>
    </row>
    <row r="103" spans="1:3" x14ac:dyDescent="0.25">
      <c r="A103" s="7"/>
      <c r="B103" s="7"/>
      <c r="C103" s="8"/>
    </row>
    <row r="104" spans="1:3" x14ac:dyDescent="0.25">
      <c r="A104" s="7"/>
      <c r="B104" s="7"/>
      <c r="C104" s="8"/>
    </row>
    <row r="105" spans="1:3" x14ac:dyDescent="0.25">
      <c r="A105" s="7"/>
      <c r="B105" s="7"/>
      <c r="C105" s="8"/>
    </row>
    <row r="106" spans="1:3" x14ac:dyDescent="0.25">
      <c r="A106" s="7"/>
      <c r="B106" s="7"/>
      <c r="C106" s="8"/>
    </row>
    <row r="107" spans="1:3" x14ac:dyDescent="0.25">
      <c r="A107" s="7"/>
      <c r="B107" s="7"/>
      <c r="C107" s="8"/>
    </row>
    <row r="108" spans="1:3" x14ac:dyDescent="0.25">
      <c r="A108" s="7"/>
      <c r="B108" s="7"/>
      <c r="C108" s="8"/>
    </row>
    <row r="109" spans="1:3" x14ac:dyDescent="0.25">
      <c r="A109" s="7"/>
      <c r="B109" s="7"/>
      <c r="C109" s="8"/>
    </row>
    <row r="110" spans="1:3" x14ac:dyDescent="0.25">
      <c r="A110" s="7"/>
    </row>
    <row r="111" spans="1:3" x14ac:dyDescent="0.25">
      <c r="A111" s="7"/>
      <c r="B111" s="9"/>
      <c r="C111" s="10"/>
    </row>
    <row r="112" spans="1:3" x14ac:dyDescent="0.25">
      <c r="A112" s="7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</sheetData>
  <mergeCells count="2">
    <mergeCell ref="A3:F3"/>
    <mergeCell ref="A5:F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6"/>
  <sheetViews>
    <sheetView workbookViewId="0">
      <selection activeCell="E51" sqref="E51"/>
    </sheetView>
  </sheetViews>
  <sheetFormatPr defaultRowHeight="15.75" x14ac:dyDescent="0.25"/>
  <cols>
    <col min="3" max="3" width="9.5703125" bestFit="1" customWidth="1"/>
    <col min="4" max="5" width="9.5703125" customWidth="1"/>
    <col min="8" max="8" width="12.7109375" style="1" customWidth="1"/>
  </cols>
  <sheetData>
    <row r="1" spans="1:8" x14ac:dyDescent="0.25">
      <c r="A1" t="s">
        <v>16</v>
      </c>
    </row>
    <row r="3" spans="1:8" ht="19.5" x14ac:dyDescent="0.3">
      <c r="A3" s="17" t="s">
        <v>17</v>
      </c>
      <c r="B3" s="17"/>
      <c r="C3" s="17"/>
      <c r="D3" s="17"/>
      <c r="E3" s="17"/>
      <c r="F3" s="17"/>
      <c r="G3" s="17"/>
      <c r="H3" s="17"/>
    </row>
    <row r="4" spans="1:8" x14ac:dyDescent="0.25">
      <c r="A4" s="28" t="s">
        <v>2</v>
      </c>
      <c r="C4" t="s">
        <v>3</v>
      </c>
    </row>
    <row r="5" spans="1:8" x14ac:dyDescent="0.25">
      <c r="A5" s="23" t="s">
        <v>33</v>
      </c>
      <c r="B5" s="18"/>
      <c r="C5" s="18"/>
      <c r="D5" s="18"/>
      <c r="E5" s="18"/>
      <c r="F5" s="18"/>
      <c r="G5" s="18"/>
      <c r="H5" s="18"/>
    </row>
    <row r="6" spans="1:8" x14ac:dyDescent="0.25">
      <c r="A6" t="s">
        <v>34</v>
      </c>
    </row>
    <row r="7" spans="1:8" x14ac:dyDescent="0.25">
      <c r="A7" s="2" t="s">
        <v>4</v>
      </c>
      <c r="B7">
        <v>1</v>
      </c>
      <c r="C7" t="s">
        <v>5</v>
      </c>
      <c r="F7" s="3" t="s">
        <v>6</v>
      </c>
      <c r="G7">
        <f>3.14159265/180</f>
        <v>1.7453292500000002E-2</v>
      </c>
    </row>
    <row r="9" spans="1:8" x14ac:dyDescent="0.25">
      <c r="A9" s="19" t="s">
        <v>7</v>
      </c>
      <c r="B9" s="19" t="s">
        <v>8</v>
      </c>
      <c r="C9" s="19" t="s">
        <v>9</v>
      </c>
      <c r="D9" s="25" t="s">
        <v>14</v>
      </c>
      <c r="E9" s="24" t="s">
        <v>15</v>
      </c>
      <c r="F9" s="19" t="s">
        <v>10</v>
      </c>
      <c r="G9" s="19" t="s">
        <v>11</v>
      </c>
      <c r="H9" s="20" t="s">
        <v>12</v>
      </c>
    </row>
    <row r="10" spans="1:8" x14ac:dyDescent="0.25">
      <c r="A10" s="5">
        <v>30</v>
      </c>
      <c r="B10" s="6">
        <f>2*COS($G$7*A10)</f>
        <v>1.7320508081671762</v>
      </c>
      <c r="C10" s="6">
        <f>2*SIN($G$7*A10)</f>
        <v>0.99999999896371605</v>
      </c>
      <c r="D10" s="6">
        <f>+(B10+B11)/2</f>
        <v>1.7231927051041187</v>
      </c>
      <c r="E10" s="6">
        <f>+(C10+C11)/2</f>
        <v>1.0150380738619753</v>
      </c>
      <c r="F10" s="26">
        <f>3*(D10)^2</f>
        <v>8.9081792967721505</v>
      </c>
      <c r="G10" s="27">
        <f>+(E10)^2</f>
        <v>1.0303022913894289</v>
      </c>
      <c r="H10" s="4">
        <f>+F10*(B11-B10)+G10*(C11-C10)</f>
        <v>-0.12683161457848202</v>
      </c>
    </row>
    <row r="11" spans="1:8" x14ac:dyDescent="0.25">
      <c r="A11" s="5">
        <f>+A10+$B$7</f>
        <v>31</v>
      </c>
      <c r="B11" s="6">
        <f t="shared" ref="B11:B40" si="0">2*COS($G$7*A11)</f>
        <v>1.714334602041061</v>
      </c>
      <c r="C11" s="6">
        <f t="shared" ref="C11:C40" si="1">2*SIN($G$7*A11)</f>
        <v>1.0300761487602346</v>
      </c>
      <c r="D11" s="6">
        <f t="shared" ref="D11:E39" si="2">+(B11+B12)/2</f>
        <v>1.7052153975151432</v>
      </c>
      <c r="E11" s="6">
        <f t="shared" si="2"/>
        <v>1.0449573380721104</v>
      </c>
      <c r="F11" s="6">
        <f t="shared" ref="F11:F39" si="3">3*(D11)^2</f>
        <v>8.7232786557681834</v>
      </c>
      <c r="G11" s="6">
        <f t="shared" ref="G11:G39" si="4">+(E11)^2</f>
        <v>1.0919358383907509</v>
      </c>
      <c r="H11" s="4">
        <f t="shared" ref="H11:H39" si="5">+F11*(B12-B11)+G11*(C12-C11)</f>
        <v>-0.12660011654201861</v>
      </c>
    </row>
    <row r="12" spans="1:8" x14ac:dyDescent="0.25">
      <c r="A12" s="5">
        <f t="shared" ref="A12:A40" si="6">+A11+$B$7</f>
        <v>32</v>
      </c>
      <c r="B12" s="6">
        <f t="shared" si="0"/>
        <v>1.6960961929892253</v>
      </c>
      <c r="C12" s="6">
        <f t="shared" si="1"/>
        <v>1.0598385273839861</v>
      </c>
      <c r="D12" s="6">
        <f t="shared" si="2"/>
        <v>1.6867186647984793</v>
      </c>
      <c r="E12" s="6">
        <f t="shared" si="2"/>
        <v>1.074558298155067</v>
      </c>
      <c r="F12" s="6">
        <f t="shared" si="3"/>
        <v>8.5350595625386951</v>
      </c>
      <c r="G12" s="6">
        <f t="shared" si="4"/>
        <v>1.1546755361339138</v>
      </c>
      <c r="H12" s="4">
        <f t="shared" si="5"/>
        <v>-0.12608240490107525</v>
      </c>
    </row>
    <row r="13" spans="1:8" x14ac:dyDescent="0.25">
      <c r="A13" s="5">
        <f t="shared" si="6"/>
        <v>33</v>
      </c>
      <c r="B13" s="6">
        <f t="shared" si="0"/>
        <v>1.6773411366077331</v>
      </c>
      <c r="C13" s="6">
        <f t="shared" si="1"/>
        <v>1.0892780689261479</v>
      </c>
      <c r="D13" s="6">
        <f t="shared" si="2"/>
        <v>1.6677081412380814</v>
      </c>
      <c r="E13" s="6">
        <f t="shared" si="2"/>
        <v>1.1038319373716736</v>
      </c>
      <c r="F13" s="6">
        <f t="shared" si="3"/>
        <v>8.3437513330553301</v>
      </c>
      <c r="G13" s="6">
        <f t="shared" si="4"/>
        <v>1.2184449459617024</v>
      </c>
      <c r="H13" s="4">
        <f t="shared" si="5"/>
        <v>-0.12528446101041113</v>
      </c>
    </row>
    <row r="14" spans="1:8" ht="15.75" hidden="1" customHeight="1" x14ac:dyDescent="0.25">
      <c r="A14" s="5">
        <f t="shared" si="6"/>
        <v>34</v>
      </c>
      <c r="B14" s="6">
        <f t="shared" si="0"/>
        <v>1.6580751458684295</v>
      </c>
      <c r="C14" s="6">
        <f t="shared" si="1"/>
        <v>1.1183858058171994</v>
      </c>
      <c r="D14" s="6">
        <f t="shared" si="2"/>
        <v>1.6481896176235717</v>
      </c>
      <c r="E14" s="6">
        <f t="shared" si="2"/>
        <v>1.132769338687865</v>
      </c>
      <c r="F14" s="6">
        <f t="shared" si="3"/>
        <v>8.1495870469264062</v>
      </c>
      <c r="G14" s="6">
        <f t="shared" si="4"/>
        <v>1.2831663746713431</v>
      </c>
      <c r="H14" s="4">
        <f t="shared" si="5"/>
        <v>-0.12421301441540145</v>
      </c>
    </row>
    <row r="15" spans="1:8" ht="15.75" hidden="1" customHeight="1" x14ac:dyDescent="0.25">
      <c r="A15" s="5">
        <f t="shared" si="6"/>
        <v>35</v>
      </c>
      <c r="B15" s="6">
        <f t="shared" si="0"/>
        <v>1.6383040893787137</v>
      </c>
      <c r="C15" s="6">
        <f t="shared" si="1"/>
        <v>1.1471528715585309</v>
      </c>
      <c r="D15" s="6">
        <f t="shared" si="2"/>
        <v>1.6281690394863098</v>
      </c>
      <c r="E15" s="6">
        <f t="shared" si="2"/>
        <v>1.1613616874908979</v>
      </c>
      <c r="F15" s="6">
        <f t="shared" si="3"/>
        <v>7.9528032634253174</v>
      </c>
      <c r="G15" s="6">
        <f t="shared" si="4"/>
        <v>1.348760969171706</v>
      </c>
      <c r="H15" s="4">
        <f t="shared" si="5"/>
        <v>-0.12287552302313434</v>
      </c>
    </row>
    <row r="16" spans="1:8" ht="15.75" hidden="1" customHeight="1" x14ac:dyDescent="0.25">
      <c r="A16" s="5">
        <f t="shared" si="6"/>
        <v>36</v>
      </c>
      <c r="B16" s="6">
        <f t="shared" si="0"/>
        <v>1.6180339895939058</v>
      </c>
      <c r="C16" s="6">
        <f t="shared" si="1"/>
        <v>1.1755705034232649</v>
      </c>
      <c r="D16" s="6">
        <f t="shared" si="2"/>
        <v>1.6076525052883262</v>
      </c>
      <c r="E16" s="6">
        <f t="shared" si="2"/>
        <v>1.1896002742743661</v>
      </c>
      <c r="F16" s="6">
        <f t="shared" si="3"/>
        <v>7.7536397332794946</v>
      </c>
      <c r="G16" s="6">
        <f t="shared" si="4"/>
        <v>1.4151488125536471</v>
      </c>
      <c r="H16" s="4">
        <f t="shared" si="5"/>
        <v>-0.12128015128364777</v>
      </c>
    </row>
    <row r="17" spans="1:8" ht="15.75" hidden="1" customHeight="1" x14ac:dyDescent="0.25">
      <c r="A17" s="5">
        <f t="shared" si="6"/>
        <v>37</v>
      </c>
      <c r="B17" s="6">
        <f t="shared" si="0"/>
        <v>1.5972710209827465</v>
      </c>
      <c r="C17" s="6">
        <f t="shared" si="1"/>
        <v>1.2036300451254673</v>
      </c>
      <c r="D17" s="6">
        <f t="shared" si="2"/>
        <v>1.5866462645646713</v>
      </c>
      <c r="E17" s="6">
        <f t="shared" si="2"/>
        <v>1.2174764972912018</v>
      </c>
      <c r="F17" s="6">
        <f t="shared" si="3"/>
        <v>7.5523391065710754</v>
      </c>
      <c r="G17" s="6">
        <f t="shared" si="4"/>
        <v>1.4822490214564537</v>
      </c>
      <c r="H17" s="4">
        <f t="shared" si="5"/>
        <v>-0.11943574644143662</v>
      </c>
    </row>
    <row r="18" spans="1:8" ht="15.75" hidden="1" customHeight="1" x14ac:dyDescent="0.25">
      <c r="A18" s="5">
        <f t="shared" si="6"/>
        <v>38</v>
      </c>
      <c r="B18" s="6">
        <f t="shared" si="0"/>
        <v>1.576021508146596</v>
      </c>
      <c r="C18" s="6">
        <f t="shared" si="1"/>
        <v>1.2313229494569362</v>
      </c>
      <c r="D18" s="6">
        <f t="shared" si="2"/>
        <v>1.565156716019747</v>
      </c>
      <c r="E18" s="6">
        <f t="shared" si="2"/>
        <v>1.2449818651738505</v>
      </c>
      <c r="F18" s="6">
        <f t="shared" si="3"/>
        <v>7.3491466371051573</v>
      </c>
      <c r="G18" s="6">
        <f t="shared" si="4"/>
        <v>1.5499798446117596</v>
      </c>
      <c r="H18" s="4">
        <f t="shared" si="5"/>
        <v>-0.11735181292282194</v>
      </c>
    </row>
    <row r="19" spans="1:8" ht="15.75" hidden="1" customHeight="1" x14ac:dyDescent="0.25">
      <c r="A19" s="5">
        <f t="shared" si="6"/>
        <v>39</v>
      </c>
      <c r="B19" s="6">
        <f t="shared" si="0"/>
        <v>1.5542919238928981</v>
      </c>
      <c r="C19" s="6">
        <f t="shared" si="1"/>
        <v>1.2586407808907647</v>
      </c>
      <c r="D19" s="6">
        <f t="shared" si="2"/>
        <v>1.5431904055781991</v>
      </c>
      <c r="E19" s="6">
        <f t="shared" si="2"/>
        <v>1.2721079995208235</v>
      </c>
      <c r="F19" s="6">
        <f t="shared" si="3"/>
        <v>7.1443098836058203</v>
      </c>
      <c r="G19" s="6">
        <f t="shared" si="4"/>
        <v>1.6182587624448717</v>
      </c>
      <c r="H19" s="4">
        <f t="shared" si="5"/>
        <v>-0.11503848492976068</v>
      </c>
    </row>
    <row r="20" spans="1:8" ht="15.75" hidden="1" customHeight="1" x14ac:dyDescent="0.25">
      <c r="A20" s="5">
        <f t="shared" si="6"/>
        <v>40</v>
      </c>
      <c r="B20" s="6">
        <f t="shared" si="0"/>
        <v>1.5320888872635003</v>
      </c>
      <c r="C20" s="6">
        <f t="shared" si="1"/>
        <v>1.2855752181508826</v>
      </c>
      <c r="D20" s="6">
        <f t="shared" si="2"/>
        <v>1.5207540243909654</v>
      </c>
      <c r="E20" s="6">
        <f t="shared" si="2"/>
        <v>1.2988466374488414</v>
      </c>
      <c r="F20" s="6">
        <f t="shared" si="3"/>
        <v>6.9380784081039515</v>
      </c>
      <c r="G20" s="6">
        <f t="shared" si="4"/>
        <v>1.6870025876121622</v>
      </c>
      <c r="H20" s="4">
        <f t="shared" si="5"/>
        <v>-0.112506497315624</v>
      </c>
    </row>
    <row r="21" spans="1:8" ht="15.75" hidden="1" customHeight="1" x14ac:dyDescent="0.25">
      <c r="A21" s="5">
        <f t="shared" si="6"/>
        <v>41</v>
      </c>
      <c r="B21" s="6">
        <f t="shared" si="0"/>
        <v>1.5094191615184303</v>
      </c>
      <c r="C21" s="6">
        <f t="shared" si="1"/>
        <v>1.3121180567468003</v>
      </c>
      <c r="D21" s="6">
        <f t="shared" si="2"/>
        <v>1.4978544067970854</v>
      </c>
      <c r="E21" s="6">
        <f t="shared" si="2"/>
        <v>1.3251896341097866</v>
      </c>
      <c r="F21" s="6">
        <f t="shared" si="3"/>
        <v>6.730703471884345</v>
      </c>
      <c r="G21" s="6">
        <f t="shared" si="4"/>
        <v>1.7561275663520302</v>
      </c>
      <c r="H21" s="4">
        <f t="shared" si="5"/>
        <v>-0.1097671548232067</v>
      </c>
    </row>
    <row r="22" spans="1:8" ht="15.75" hidden="1" customHeight="1" x14ac:dyDescent="0.25">
      <c r="A22" s="5">
        <f t="shared" si="6"/>
        <v>42</v>
      </c>
      <c r="B22" s="6">
        <f t="shared" si="0"/>
        <v>1.4862896520757405</v>
      </c>
      <c r="C22" s="6">
        <f t="shared" si="1"/>
        <v>1.338261211472773</v>
      </c>
      <c r="D22" s="6">
        <f t="shared" si="2"/>
        <v>1.4744985282418965</v>
      </c>
      <c r="E22" s="6">
        <f t="shared" si="2"/>
        <v>1.351128965171704</v>
      </c>
      <c r="F22" s="6">
        <f t="shared" si="3"/>
        <v>6.5224377293625562</v>
      </c>
      <c r="G22" s="6">
        <f t="shared" si="4"/>
        <v>1.8255494805259598</v>
      </c>
      <c r="H22" s="4">
        <f t="shared" si="5"/>
        <v>-0.1068322997696618</v>
      </c>
    </row>
    <row r="23" spans="1:8" ht="15.75" hidden="1" customHeight="1" x14ac:dyDescent="0.25">
      <c r="A23" s="5">
        <f t="shared" si="6"/>
        <v>43</v>
      </c>
      <c r="B23" s="6">
        <f t="shared" si="0"/>
        <v>1.4627074044080524</v>
      </c>
      <c r="C23" s="6">
        <f t="shared" si="1"/>
        <v>1.3639967188706352</v>
      </c>
      <c r="D23" s="6">
        <f t="shared" si="2"/>
        <v>1.4506935031522434</v>
      </c>
      <c r="E23" s="6">
        <f t="shared" si="2"/>
        <v>1.3766567292630907</v>
      </c>
      <c r="F23" s="6">
        <f t="shared" si="3"/>
        <v>6.3135349202643845</v>
      </c>
      <c r="G23" s="6">
        <f t="shared" si="4"/>
        <v>1.8951837502253506</v>
      </c>
      <c r="H23" s="4">
        <f t="shared" si="5"/>
        <v>-0.10371427826738427</v>
      </c>
    </row>
    <row r="24" spans="1:8" ht="15.75" hidden="1" customHeight="1" x14ac:dyDescent="0.25">
      <c r="A24" s="5">
        <f t="shared" si="6"/>
        <v>44</v>
      </c>
      <c r="B24" s="6">
        <f t="shared" si="0"/>
        <v>1.4386796018964345</v>
      </c>
      <c r="C24" s="6">
        <f t="shared" si="1"/>
        <v>1.3893167396555461</v>
      </c>
      <c r="D24" s="6">
        <f t="shared" si="2"/>
        <v>1.4264465827693567</v>
      </c>
      <c r="E24" s="6">
        <f t="shared" si="2"/>
        <v>1.4017651503797288</v>
      </c>
      <c r="F24" s="6">
        <f t="shared" si="3"/>
        <v>6.1042495604831242</v>
      </c>
      <c r="G24" s="6">
        <f t="shared" si="4"/>
        <v>1.9649455368191038</v>
      </c>
      <c r="H24" s="4">
        <f t="shared" si="5"/>
        <v>-0.10042590507374707</v>
      </c>
    </row>
    <row r="25" spans="1:8" ht="15.75" hidden="1" customHeight="1" x14ac:dyDescent="0.25">
      <c r="A25" s="5">
        <f t="shared" si="6"/>
        <v>45</v>
      </c>
      <c r="B25" s="6">
        <f t="shared" si="0"/>
        <v>1.4142135636422786</v>
      </c>
      <c r="C25" s="6">
        <f t="shared" si="1"/>
        <v>1.4142135611039115</v>
      </c>
      <c r="D25" s="6">
        <f t="shared" si="2"/>
        <v>1.4017651529400528</v>
      </c>
      <c r="E25" s="6">
        <f t="shared" si="2"/>
        <v>1.4264465802533333</v>
      </c>
      <c r="F25" s="6">
        <f t="shared" si="3"/>
        <v>5.8948366319911489</v>
      </c>
      <c r="G25" s="6">
        <f t="shared" si="4"/>
        <v>2.0347498463164291</v>
      </c>
      <c r="H25" s="4">
        <f t="shared" si="5"/>
        <v>-9.6980427166559302E-2</v>
      </c>
    </row>
    <row r="26" spans="1:8" ht="15.75" hidden="1" customHeight="1" x14ac:dyDescent="0.25">
      <c r="A26" s="5">
        <f t="shared" si="6"/>
        <v>46</v>
      </c>
      <c r="B26" s="6">
        <f t="shared" si="0"/>
        <v>1.389316742237827</v>
      </c>
      <c r="C26" s="6">
        <f t="shared" si="1"/>
        <v>1.4386795994027548</v>
      </c>
      <c r="D26" s="6">
        <f t="shared" si="2"/>
        <v>1.3766567318669352</v>
      </c>
      <c r="E26" s="6">
        <f t="shared" si="2"/>
        <v>1.4506935006812869</v>
      </c>
      <c r="F26" s="6">
        <f t="shared" si="3"/>
        <v>5.6855512721836519</v>
      </c>
      <c r="G26" s="6">
        <f t="shared" si="4"/>
        <v>2.1045116329189271</v>
      </c>
      <c r="H26" s="4">
        <f t="shared" si="5"/>
        <v>-9.3391486145341984E-2</v>
      </c>
    </row>
    <row r="27" spans="1:8" ht="15.75" hidden="1" customHeight="1" x14ac:dyDescent="0.25">
      <c r="A27" s="5">
        <f t="shared" si="6"/>
        <v>47</v>
      </c>
      <c r="B27" s="6">
        <f t="shared" si="0"/>
        <v>1.3639967214960436</v>
      </c>
      <c r="C27" s="6">
        <f t="shared" si="1"/>
        <v>1.4627074019598192</v>
      </c>
      <c r="D27" s="6">
        <f t="shared" si="2"/>
        <v>1.3511289678182763</v>
      </c>
      <c r="E27" s="6">
        <f t="shared" si="2"/>
        <v>1.4744985258167598</v>
      </c>
      <c r="F27" s="6">
        <f t="shared" si="3"/>
        <v>5.4766484630330421</v>
      </c>
      <c r="G27" s="6">
        <f t="shared" si="4"/>
        <v>2.1741459026357979</v>
      </c>
      <c r="H27" s="4">
        <f t="shared" si="5"/>
        <v>-8.9673079561986599E-2</v>
      </c>
    </row>
    <row r="28" spans="1:8" ht="15.75" hidden="1" customHeight="1" x14ac:dyDescent="0.25">
      <c r="A28" s="5">
        <f t="shared" si="6"/>
        <v>48</v>
      </c>
      <c r="B28" s="6">
        <f t="shared" si="0"/>
        <v>1.338261214140509</v>
      </c>
      <c r="C28" s="6">
        <f t="shared" si="1"/>
        <v>1.4862896496737004</v>
      </c>
      <c r="D28" s="6">
        <f t="shared" si="2"/>
        <v>1.3251896367982801</v>
      </c>
      <c r="E28" s="6">
        <f t="shared" si="2"/>
        <v>1.4978544044185074</v>
      </c>
      <c r="F28" s="6">
        <f t="shared" si="3"/>
        <v>5.2683827204326725</v>
      </c>
      <c r="G28" s="6">
        <f t="shared" si="4"/>
        <v>2.2435678168359212</v>
      </c>
      <c r="H28" s="4">
        <f t="shared" si="5"/>
        <v>-8.5839521287098139E-2</v>
      </c>
    </row>
    <row r="29" spans="1:8" ht="15.75" hidden="1" customHeight="1" x14ac:dyDescent="0.25">
      <c r="A29" s="5">
        <f t="shared" si="6"/>
        <v>49</v>
      </c>
      <c r="B29" s="6">
        <f t="shared" si="0"/>
        <v>1.3121180594560511</v>
      </c>
      <c r="C29" s="6">
        <f t="shared" si="1"/>
        <v>1.5094191591633142</v>
      </c>
      <c r="D29" s="6">
        <f t="shared" si="2"/>
        <v>1.2988466401784373</v>
      </c>
      <c r="E29" s="6">
        <f t="shared" si="2"/>
        <v>1.52075402205967</v>
      </c>
      <c r="F29" s="6">
        <f t="shared" si="3"/>
        <v>5.0610077841084458</v>
      </c>
      <c r="G29" s="6">
        <f t="shared" si="4"/>
        <v>2.3126927956106633</v>
      </c>
      <c r="H29" s="4">
        <f t="shared" si="5"/>
        <v>-8.1905401021066651E-2</v>
      </c>
    </row>
    <row r="30" spans="1:8" ht="15.75" hidden="1" customHeight="1" x14ac:dyDescent="0.25">
      <c r="A30" s="5">
        <f t="shared" si="6"/>
        <v>50</v>
      </c>
      <c r="B30" s="6">
        <f t="shared" si="0"/>
        <v>1.2855752209008235</v>
      </c>
      <c r="C30" s="6">
        <f t="shared" si="1"/>
        <v>1.5320888849560259</v>
      </c>
      <c r="D30" s="6">
        <f t="shared" si="2"/>
        <v>1.2721080022906905</v>
      </c>
      <c r="E30" s="6">
        <f t="shared" si="2"/>
        <v>1.5431904032948971</v>
      </c>
      <c r="F30" s="6">
        <f t="shared" si="3"/>
        <v>4.8547763084760351</v>
      </c>
      <c r="G30" s="6">
        <f t="shared" si="4"/>
        <v>2.381436620821467</v>
      </c>
      <c r="H30" s="4">
        <f t="shared" si="5"/>
        <v>-7.7885543061264634E-2</v>
      </c>
    </row>
    <row r="31" spans="1:8" ht="15.75" hidden="1" customHeight="1" x14ac:dyDescent="0.25">
      <c r="A31" s="5">
        <f t="shared" si="6"/>
        <v>51</v>
      </c>
      <c r="B31" s="6">
        <f t="shared" si="0"/>
        <v>1.2586407836805575</v>
      </c>
      <c r="C31" s="6">
        <f t="shared" si="1"/>
        <v>1.5542919216337683</v>
      </c>
      <c r="D31" s="6">
        <f t="shared" si="2"/>
        <v>1.2449818679831446</v>
      </c>
      <c r="E31" s="6">
        <f t="shared" si="2"/>
        <v>1.5651567137851337</v>
      </c>
      <c r="F31" s="6">
        <f t="shared" si="3"/>
        <v>4.6499395548204001</v>
      </c>
      <c r="G31" s="6">
        <f t="shared" si="4"/>
        <v>2.4497155387066787</v>
      </c>
      <c r="H31" s="4">
        <f t="shared" si="5"/>
        <v>-7.3794964438679833E-2</v>
      </c>
    </row>
    <row r="32" spans="1:8" ht="15.75" hidden="1" customHeight="1" x14ac:dyDescent="0.25">
      <c r="A32" s="5">
        <f t="shared" si="6"/>
        <v>52</v>
      </c>
      <c r="B32" s="6">
        <f t="shared" si="0"/>
        <v>1.2313229522857316</v>
      </c>
      <c r="C32" s="6">
        <f t="shared" si="1"/>
        <v>1.5760215059364988</v>
      </c>
      <c r="D32" s="6">
        <f t="shared" si="2"/>
        <v>1.2174765001390675</v>
      </c>
      <c r="E32" s="6">
        <f t="shared" si="2"/>
        <v>1.5866462623794271</v>
      </c>
      <c r="F32" s="6">
        <f t="shared" si="3"/>
        <v>4.4467470851726185</v>
      </c>
      <c r="G32" s="6">
        <f t="shared" si="4"/>
        <v>2.5174463619226057</v>
      </c>
      <c r="H32" s="4">
        <f t="shared" si="5"/>
        <v>-6.9648832539194738E-2</v>
      </c>
    </row>
    <row r="33" spans="1:8" ht="15.75" hidden="1" customHeight="1" x14ac:dyDescent="0.25">
      <c r="A33" s="5">
        <f t="shared" si="6"/>
        <v>53</v>
      </c>
      <c r="B33" s="6">
        <f t="shared" si="0"/>
        <v>1.2036300479924034</v>
      </c>
      <c r="C33" s="6">
        <f t="shared" si="1"/>
        <v>1.5972710188223553</v>
      </c>
      <c r="D33" s="6">
        <f t="shared" si="2"/>
        <v>1.1896002771599359</v>
      </c>
      <c r="E33" s="6">
        <f t="shared" si="2"/>
        <v>1.6076525031531168</v>
      </c>
      <c r="F33" s="6">
        <f t="shared" si="3"/>
        <v>4.2454464582569891</v>
      </c>
      <c r="G33" s="6">
        <f t="shared" si="4"/>
        <v>2.5845465708944824</v>
      </c>
      <c r="H33" s="4">
        <f t="shared" si="5"/>
        <v>-6.546242232598326E-2</v>
      </c>
    </row>
    <row r="34" spans="1:8" ht="15.75" hidden="1" customHeight="1" x14ac:dyDescent="0.25">
      <c r="A34" s="5">
        <f t="shared" si="6"/>
        <v>54</v>
      </c>
      <c r="B34" s="6">
        <f t="shared" si="0"/>
        <v>1.1755705063274684</v>
      </c>
      <c r="C34" s="6">
        <f t="shared" si="1"/>
        <v>1.6180339874838785</v>
      </c>
      <c r="D34" s="6">
        <f t="shared" si="2"/>
        <v>1.1613616904132926</v>
      </c>
      <c r="E34" s="6">
        <f t="shared" si="2"/>
        <v>1.6281690374017859</v>
      </c>
      <c r="F34" s="6">
        <f t="shared" si="3"/>
        <v>4.0462829278788615</v>
      </c>
      <c r="G34" s="6">
        <f t="shared" si="4"/>
        <v>2.6509344143538578</v>
      </c>
      <c r="H34" s="4">
        <f t="shared" si="5"/>
        <v>-6.1251073280655183E-2</v>
      </c>
    </row>
    <row r="35" spans="1:8" ht="15.75" hidden="1" customHeight="1" x14ac:dyDescent="0.25">
      <c r="A35" s="5">
        <f t="shared" si="6"/>
        <v>55</v>
      </c>
      <c r="B35" s="6">
        <f t="shared" si="0"/>
        <v>1.1471528744991171</v>
      </c>
      <c r="C35" s="6">
        <f t="shared" si="1"/>
        <v>1.6383040873196932</v>
      </c>
      <c r="D35" s="6">
        <f t="shared" si="2"/>
        <v>1.1327693416461948</v>
      </c>
      <c r="E35" s="6">
        <f t="shared" si="2"/>
        <v>1.6481896155903679</v>
      </c>
      <c r="F35" s="6">
        <f t="shared" si="3"/>
        <v>3.849499144120661</v>
      </c>
      <c r="G35" s="6">
        <f t="shared" si="4"/>
        <v>2.7165290089399248</v>
      </c>
      <c r="H35" s="4">
        <f t="shared" si="5"/>
        <v>-5.7030146181543721E-2</v>
      </c>
    </row>
    <row r="36" spans="1:8" x14ac:dyDescent="0.25">
      <c r="A36" s="5">
        <f t="shared" si="6"/>
        <v>56</v>
      </c>
      <c r="B36" s="6">
        <f t="shared" si="0"/>
        <v>1.1183858087932725</v>
      </c>
      <c r="C36" s="6">
        <f t="shared" si="1"/>
        <v>1.6580751438610428</v>
      </c>
      <c r="D36" s="6">
        <f t="shared" si="2"/>
        <v>1.103831940365037</v>
      </c>
      <c r="E36" s="6">
        <f t="shared" si="2"/>
        <v>1.6677081392568174</v>
      </c>
      <c r="F36" s="6">
        <f t="shared" si="3"/>
        <v>3.6553348577101277</v>
      </c>
      <c r="G36" s="6">
        <f t="shared" si="4"/>
        <v>2.7812504377434362</v>
      </c>
      <c r="H36" s="4">
        <f t="shared" si="5"/>
        <v>-5.281497983795589E-2</v>
      </c>
    </row>
    <row r="37" spans="1:8" x14ac:dyDescent="0.25">
      <c r="A37" s="5">
        <f t="shared" si="6"/>
        <v>57</v>
      </c>
      <c r="B37" s="6">
        <f t="shared" si="0"/>
        <v>1.0892780719368014</v>
      </c>
      <c r="C37" s="6">
        <f t="shared" si="1"/>
        <v>1.6773411346525919</v>
      </c>
      <c r="D37" s="6">
        <f t="shared" si="2"/>
        <v>1.0745583011825524</v>
      </c>
      <c r="E37" s="6">
        <f t="shared" si="2"/>
        <v>1.6867186628697586</v>
      </c>
      <c r="F37" s="6">
        <f t="shared" si="3"/>
        <v>3.4640266279209992</v>
      </c>
      <c r="G37" s="6">
        <f t="shared" si="4"/>
        <v>2.8450198476731461</v>
      </c>
      <c r="H37" s="4">
        <f t="shared" si="5"/>
        <v>-4.8620847899315998E-2</v>
      </c>
    </row>
    <row r="38" spans="1:8" x14ac:dyDescent="0.25">
      <c r="A38" s="5">
        <f t="shared" si="6"/>
        <v>58</v>
      </c>
      <c r="B38" s="6">
        <f t="shared" si="0"/>
        <v>1.0598385304283031</v>
      </c>
      <c r="C38" s="6">
        <f t="shared" si="1"/>
        <v>1.696096191086925</v>
      </c>
      <c r="D38" s="6">
        <f t="shared" si="2"/>
        <v>1.0449573411327953</v>
      </c>
      <c r="E38" s="6">
        <f t="shared" si="2"/>
        <v>1.705215395639553</v>
      </c>
      <c r="F38" s="6">
        <f t="shared" si="3"/>
        <v>3.275807534361963</v>
      </c>
      <c r="G38" s="6">
        <f t="shared" si="4"/>
        <v>2.9077595455261576</v>
      </c>
      <c r="H38" s="4">
        <f t="shared" si="5"/>
        <v>-4.4462915857962873E-2</v>
      </c>
    </row>
    <row r="39" spans="1:8" x14ac:dyDescent="0.25">
      <c r="A39" s="5">
        <f t="shared" si="6"/>
        <v>59</v>
      </c>
      <c r="B39" s="6">
        <f t="shared" si="0"/>
        <v>1.0300761518372874</v>
      </c>
      <c r="C39" s="6">
        <f t="shared" si="1"/>
        <v>1.7143346001921811</v>
      </c>
      <c r="D39" s="6">
        <f t="shared" si="2"/>
        <v>1.0150380769549276</v>
      </c>
      <c r="E39" s="6">
        <f t="shared" si="2"/>
        <v>1.7231927032822303</v>
      </c>
      <c r="F39" s="6">
        <f t="shared" si="3"/>
        <v>3.0909068930050729</v>
      </c>
      <c r="G39" s="6">
        <f t="shared" si="4"/>
        <v>2.9693930926451206</v>
      </c>
      <c r="H39" s="4">
        <f t="shared" si="5"/>
        <v>-4.0356198363762794E-2</v>
      </c>
    </row>
    <row r="40" spans="1:8" x14ac:dyDescent="0.25">
      <c r="A40" s="5">
        <f t="shared" si="6"/>
        <v>60</v>
      </c>
      <c r="B40" s="6">
        <f t="shared" si="0"/>
        <v>1.0000000020725679</v>
      </c>
      <c r="C40" s="6">
        <f t="shared" si="1"/>
        <v>1.7320508063722797</v>
      </c>
      <c r="D40" s="6"/>
      <c r="E40" s="6"/>
      <c r="F40" s="6"/>
      <c r="G40" s="6"/>
      <c r="H40" s="4"/>
    </row>
    <row r="41" spans="1:8" x14ac:dyDescent="0.25">
      <c r="A41" s="7"/>
      <c r="B41" s="7"/>
      <c r="C41" s="8"/>
      <c r="D41" s="8"/>
      <c r="E41" s="8"/>
      <c r="F41" s="3"/>
      <c r="G41" s="3"/>
      <c r="H41" s="4"/>
    </row>
    <row r="42" spans="1:8" x14ac:dyDescent="0.25">
      <c r="A42" s="7"/>
      <c r="B42" s="7"/>
      <c r="C42" s="8"/>
      <c r="D42" s="8"/>
      <c r="E42" s="8"/>
      <c r="F42" s="3"/>
      <c r="G42" s="9" t="s">
        <v>13</v>
      </c>
      <c r="H42" s="10">
        <f>SUM(H10:H40)</f>
        <v>-2.7973573042661855</v>
      </c>
    </row>
    <row r="43" spans="1:8" x14ac:dyDescent="0.25">
      <c r="A43" s="7"/>
      <c r="B43" s="7"/>
      <c r="C43" s="8"/>
      <c r="D43" s="8"/>
      <c r="E43" s="8"/>
    </row>
    <row r="44" spans="1:8" x14ac:dyDescent="0.25">
      <c r="A44" s="7"/>
      <c r="B44" s="7"/>
      <c r="C44" s="8"/>
      <c r="D44" s="8"/>
      <c r="E44" s="8"/>
    </row>
    <row r="45" spans="1:8" x14ac:dyDescent="0.25">
      <c r="A45" s="7"/>
      <c r="B45" s="7"/>
      <c r="C45" s="8"/>
      <c r="D45" s="8"/>
      <c r="E45" s="8"/>
    </row>
    <row r="46" spans="1:8" x14ac:dyDescent="0.25">
      <c r="A46" s="7"/>
      <c r="B46" s="7"/>
      <c r="C46" s="8"/>
      <c r="D46" s="8"/>
      <c r="E46" s="8"/>
    </row>
    <row r="47" spans="1:8" x14ac:dyDescent="0.25">
      <c r="A47" s="7"/>
      <c r="B47" s="7"/>
      <c r="C47" s="8"/>
      <c r="D47" s="8"/>
      <c r="E47" s="8"/>
    </row>
    <row r="48" spans="1:8" x14ac:dyDescent="0.25">
      <c r="A48" s="7"/>
      <c r="B48" s="7"/>
      <c r="C48" s="8"/>
      <c r="D48" s="8"/>
      <c r="E48" s="8"/>
    </row>
    <row r="49" spans="1:5" x14ac:dyDescent="0.25">
      <c r="A49" s="7"/>
      <c r="B49" s="7"/>
      <c r="C49" s="8"/>
      <c r="D49" s="8"/>
      <c r="E49" s="8"/>
    </row>
    <row r="50" spans="1:5" x14ac:dyDescent="0.25">
      <c r="A50" s="7"/>
      <c r="B50" s="7"/>
      <c r="C50" s="8"/>
      <c r="D50" s="8"/>
      <c r="E50" s="8"/>
    </row>
    <row r="51" spans="1:5" x14ac:dyDescent="0.25">
      <c r="A51" s="7"/>
      <c r="B51" s="7"/>
      <c r="C51" s="8"/>
      <c r="D51" s="8"/>
      <c r="E51" s="8"/>
    </row>
    <row r="52" spans="1:5" x14ac:dyDescent="0.25">
      <c r="A52" s="7"/>
      <c r="B52" s="7"/>
      <c r="C52" s="8"/>
      <c r="D52" s="8"/>
      <c r="E52" s="8"/>
    </row>
    <row r="53" spans="1:5" x14ac:dyDescent="0.25">
      <c r="A53" s="7"/>
      <c r="B53" s="7"/>
      <c r="C53" s="8"/>
      <c r="D53" s="8"/>
      <c r="E53" s="8"/>
    </row>
    <row r="54" spans="1:5" x14ac:dyDescent="0.25">
      <c r="A54" s="7"/>
      <c r="B54" s="7"/>
      <c r="C54" s="8"/>
      <c r="D54" s="8"/>
      <c r="E54" s="8"/>
    </row>
    <row r="55" spans="1:5" x14ac:dyDescent="0.25">
      <c r="A55" s="7"/>
      <c r="B55" s="7"/>
      <c r="C55" s="8"/>
      <c r="D55" s="8"/>
      <c r="E55" s="8"/>
    </row>
    <row r="56" spans="1:5" x14ac:dyDescent="0.25">
      <c r="A56" s="7"/>
      <c r="B56" s="7"/>
      <c r="C56" s="8"/>
      <c r="D56" s="8"/>
      <c r="E56" s="8"/>
    </row>
    <row r="57" spans="1:5" x14ac:dyDescent="0.25">
      <c r="A57" s="7"/>
      <c r="B57" s="7"/>
      <c r="C57" s="8"/>
      <c r="D57" s="8"/>
      <c r="E57" s="8"/>
    </row>
    <row r="58" spans="1:5" x14ac:dyDescent="0.25">
      <c r="A58" s="7"/>
      <c r="B58" s="7"/>
      <c r="C58" s="8"/>
      <c r="D58" s="8"/>
      <c r="E58" s="8"/>
    </row>
    <row r="59" spans="1:5" x14ac:dyDescent="0.25">
      <c r="A59" s="7"/>
      <c r="B59" s="7"/>
      <c r="C59" s="8"/>
      <c r="D59" s="8"/>
      <c r="E59" s="8"/>
    </row>
    <row r="60" spans="1:5" x14ac:dyDescent="0.25">
      <c r="A60" s="7"/>
      <c r="B60" s="7"/>
      <c r="C60" s="8"/>
      <c r="D60" s="8"/>
      <c r="E60" s="8"/>
    </row>
    <row r="61" spans="1:5" x14ac:dyDescent="0.25">
      <c r="A61" s="7"/>
      <c r="B61" s="7"/>
      <c r="C61" s="8"/>
      <c r="D61" s="8"/>
      <c r="E61" s="8"/>
    </row>
    <row r="62" spans="1:5" x14ac:dyDescent="0.25">
      <c r="A62" s="7"/>
      <c r="B62" s="7"/>
      <c r="C62" s="8"/>
      <c r="D62" s="8"/>
      <c r="E62" s="8"/>
    </row>
    <row r="63" spans="1:5" x14ac:dyDescent="0.25">
      <c r="A63" s="7"/>
      <c r="B63" s="7"/>
      <c r="C63" s="8"/>
      <c r="D63" s="8"/>
      <c r="E63" s="8"/>
    </row>
    <row r="64" spans="1:5" x14ac:dyDescent="0.25">
      <c r="A64" s="7"/>
      <c r="B64" s="7"/>
      <c r="C64" s="8"/>
      <c r="D64" s="8"/>
      <c r="E64" s="8"/>
    </row>
    <row r="65" spans="1:5" x14ac:dyDescent="0.25">
      <c r="A65" s="7"/>
      <c r="B65" s="7"/>
      <c r="C65" s="8"/>
      <c r="D65" s="8"/>
      <c r="E65" s="8"/>
    </row>
    <row r="66" spans="1:5" x14ac:dyDescent="0.25">
      <c r="A66" s="7"/>
      <c r="B66" s="7"/>
      <c r="C66" s="8"/>
      <c r="D66" s="8"/>
      <c r="E66" s="8"/>
    </row>
    <row r="67" spans="1:5" x14ac:dyDescent="0.25">
      <c r="A67" s="7"/>
      <c r="B67" s="7"/>
      <c r="C67" s="8"/>
      <c r="D67" s="8"/>
      <c r="E67" s="8"/>
    </row>
    <row r="68" spans="1:5" x14ac:dyDescent="0.25">
      <c r="A68" s="7"/>
      <c r="B68" s="7"/>
      <c r="C68" s="8"/>
      <c r="D68" s="8"/>
      <c r="E68" s="8"/>
    </row>
    <row r="69" spans="1:5" x14ac:dyDescent="0.25">
      <c r="A69" s="7"/>
      <c r="B69" s="7"/>
      <c r="C69" s="8"/>
      <c r="D69" s="8"/>
      <c r="E69" s="8"/>
    </row>
    <row r="70" spans="1:5" x14ac:dyDescent="0.25">
      <c r="A70" s="7"/>
      <c r="B70" s="7"/>
      <c r="C70" s="8"/>
      <c r="D70" s="8"/>
      <c r="E70" s="8"/>
    </row>
    <row r="71" spans="1:5" x14ac:dyDescent="0.25">
      <c r="A71" s="7"/>
      <c r="B71" s="7"/>
      <c r="C71" s="8"/>
      <c r="D71" s="8"/>
      <c r="E71" s="8"/>
    </row>
    <row r="72" spans="1:5" x14ac:dyDescent="0.25">
      <c r="A72" s="7"/>
      <c r="B72" s="7"/>
      <c r="C72" s="8"/>
      <c r="D72" s="8"/>
      <c r="E72" s="8"/>
    </row>
    <row r="73" spans="1:5" x14ac:dyDescent="0.25">
      <c r="A73" s="7"/>
      <c r="B73" s="7"/>
      <c r="C73" s="8"/>
      <c r="D73" s="8"/>
      <c r="E73" s="8"/>
    </row>
    <row r="74" spans="1:5" x14ac:dyDescent="0.25">
      <c r="A74" s="7"/>
      <c r="B74" s="7"/>
      <c r="C74" s="8"/>
      <c r="D74" s="8"/>
      <c r="E74" s="8"/>
    </row>
    <row r="75" spans="1:5" x14ac:dyDescent="0.25">
      <c r="A75" s="7"/>
      <c r="B75" s="7"/>
      <c r="C75" s="8"/>
      <c r="D75" s="8"/>
      <c r="E75" s="8"/>
    </row>
    <row r="76" spans="1:5" x14ac:dyDescent="0.25">
      <c r="A76" s="7"/>
      <c r="B76" s="7"/>
      <c r="C76" s="8"/>
      <c r="D76" s="8"/>
      <c r="E76" s="8"/>
    </row>
    <row r="77" spans="1:5" x14ac:dyDescent="0.25">
      <c r="A77" s="7"/>
      <c r="B77" s="7"/>
      <c r="C77" s="8"/>
      <c r="D77" s="8"/>
      <c r="E77" s="8"/>
    </row>
    <row r="78" spans="1:5" x14ac:dyDescent="0.25">
      <c r="A78" s="7"/>
      <c r="B78" s="7"/>
      <c r="C78" s="8"/>
      <c r="D78" s="8"/>
      <c r="E78" s="8"/>
    </row>
    <row r="79" spans="1:5" x14ac:dyDescent="0.25">
      <c r="A79" s="7"/>
      <c r="B79" s="7"/>
      <c r="C79" s="8"/>
      <c r="D79" s="8"/>
      <c r="E79" s="8"/>
    </row>
    <row r="80" spans="1:5" x14ac:dyDescent="0.25">
      <c r="A80" s="7"/>
      <c r="B80" s="7"/>
      <c r="C80" s="8"/>
      <c r="D80" s="8"/>
      <c r="E80" s="8"/>
    </row>
    <row r="81" spans="1:5" x14ac:dyDescent="0.25">
      <c r="A81" s="7"/>
      <c r="B81" s="7"/>
      <c r="C81" s="8"/>
      <c r="D81" s="8"/>
      <c r="E81" s="8"/>
    </row>
    <row r="82" spans="1:5" x14ac:dyDescent="0.25">
      <c r="A82" s="7"/>
      <c r="B82" s="7"/>
      <c r="C82" s="8"/>
      <c r="D82" s="8"/>
      <c r="E82" s="8"/>
    </row>
    <row r="83" spans="1:5" x14ac:dyDescent="0.25">
      <c r="A83" s="7"/>
      <c r="B83" s="7"/>
      <c r="C83" s="8"/>
      <c r="D83" s="8"/>
      <c r="E83" s="8"/>
    </row>
    <row r="84" spans="1:5" x14ac:dyDescent="0.25">
      <c r="A84" s="7"/>
      <c r="B84" s="7"/>
      <c r="C84" s="8"/>
      <c r="D84" s="8"/>
      <c r="E84" s="8"/>
    </row>
    <row r="85" spans="1:5" x14ac:dyDescent="0.25">
      <c r="A85" s="7"/>
      <c r="B85" s="7"/>
      <c r="C85" s="8"/>
      <c r="D85" s="8"/>
      <c r="E85" s="8"/>
    </row>
    <row r="86" spans="1:5" x14ac:dyDescent="0.25">
      <c r="A86" s="7"/>
      <c r="B86" s="7"/>
      <c r="C86" s="8"/>
      <c r="D86" s="8"/>
      <c r="E86" s="8"/>
    </row>
    <row r="87" spans="1:5" x14ac:dyDescent="0.25">
      <c r="A87" s="7"/>
      <c r="B87" s="7"/>
      <c r="C87" s="8"/>
      <c r="D87" s="8"/>
      <c r="E87" s="8"/>
    </row>
    <row r="88" spans="1:5" x14ac:dyDescent="0.25">
      <c r="A88" s="7"/>
      <c r="B88" s="7"/>
      <c r="C88" s="8"/>
      <c r="D88" s="8"/>
      <c r="E88" s="8"/>
    </row>
    <row r="89" spans="1:5" x14ac:dyDescent="0.25">
      <c r="A89" s="7"/>
      <c r="B89" s="7"/>
      <c r="C89" s="8"/>
      <c r="D89" s="8"/>
      <c r="E89" s="8"/>
    </row>
    <row r="90" spans="1:5" x14ac:dyDescent="0.25">
      <c r="A90" s="7"/>
      <c r="B90" s="7"/>
      <c r="C90" s="8"/>
      <c r="D90" s="8"/>
      <c r="E90" s="8"/>
    </row>
    <row r="91" spans="1:5" x14ac:dyDescent="0.25">
      <c r="A91" s="7"/>
      <c r="B91" s="7"/>
      <c r="C91" s="8"/>
      <c r="D91" s="8"/>
      <c r="E91" s="8"/>
    </row>
    <row r="92" spans="1:5" x14ac:dyDescent="0.25">
      <c r="A92" s="7"/>
      <c r="B92" s="7"/>
      <c r="C92" s="8"/>
      <c r="D92" s="8"/>
      <c r="E92" s="8"/>
    </row>
    <row r="93" spans="1:5" x14ac:dyDescent="0.25">
      <c r="A93" s="7"/>
      <c r="B93" s="7"/>
      <c r="C93" s="8"/>
      <c r="D93" s="8"/>
      <c r="E93" s="8"/>
    </row>
    <row r="94" spans="1:5" x14ac:dyDescent="0.25">
      <c r="A94" s="7"/>
      <c r="B94" s="7"/>
      <c r="C94" s="8"/>
      <c r="D94" s="8"/>
      <c r="E94" s="8"/>
    </row>
    <row r="95" spans="1:5" x14ac:dyDescent="0.25">
      <c r="A95" s="7"/>
      <c r="B95" s="7"/>
      <c r="C95" s="8"/>
      <c r="D95" s="8"/>
      <c r="E95" s="8"/>
    </row>
    <row r="96" spans="1:5" x14ac:dyDescent="0.25">
      <c r="A96" s="7"/>
      <c r="B96" s="7"/>
      <c r="C96" s="8"/>
      <c r="D96" s="8"/>
      <c r="E96" s="8"/>
    </row>
    <row r="97" spans="1:5" x14ac:dyDescent="0.25">
      <c r="A97" s="7"/>
      <c r="B97" s="7"/>
      <c r="C97" s="8"/>
      <c r="D97" s="8"/>
      <c r="E97" s="8"/>
    </row>
    <row r="98" spans="1:5" x14ac:dyDescent="0.25">
      <c r="A98" s="7"/>
      <c r="B98" s="7"/>
      <c r="C98" s="8"/>
      <c r="D98" s="8"/>
      <c r="E98" s="8"/>
    </row>
    <row r="99" spans="1:5" x14ac:dyDescent="0.25">
      <c r="A99" s="7"/>
      <c r="B99" s="7"/>
      <c r="C99" s="8"/>
      <c r="D99" s="8"/>
      <c r="E99" s="8"/>
    </row>
    <row r="100" spans="1:5" x14ac:dyDescent="0.25">
      <c r="A100" s="7"/>
      <c r="B100" s="7"/>
      <c r="C100" s="8"/>
      <c r="D100" s="8"/>
      <c r="E100" s="8"/>
    </row>
    <row r="101" spans="1:5" x14ac:dyDescent="0.25">
      <c r="A101" s="7"/>
      <c r="B101" s="7"/>
      <c r="C101" s="8"/>
      <c r="D101" s="8"/>
      <c r="E101" s="8"/>
    </row>
    <row r="102" spans="1:5" x14ac:dyDescent="0.25">
      <c r="A102" s="7"/>
      <c r="B102" s="7"/>
      <c r="C102" s="8"/>
      <c r="D102" s="8"/>
      <c r="E102" s="8"/>
    </row>
    <row r="103" spans="1:5" x14ac:dyDescent="0.25">
      <c r="A103" s="7"/>
      <c r="B103" s="7"/>
      <c r="C103" s="8"/>
      <c r="D103" s="8"/>
      <c r="E103" s="8"/>
    </row>
    <row r="104" spans="1:5" x14ac:dyDescent="0.25">
      <c r="A104" s="7"/>
      <c r="B104" s="7"/>
      <c r="C104" s="8"/>
      <c r="D104" s="8"/>
      <c r="E104" s="8"/>
    </row>
    <row r="105" spans="1:5" x14ac:dyDescent="0.25">
      <c r="A105" s="7"/>
      <c r="B105" s="7"/>
      <c r="C105" s="8"/>
      <c r="D105" s="8"/>
      <c r="E105" s="8"/>
    </row>
    <row r="106" spans="1:5" x14ac:dyDescent="0.25">
      <c r="A106" s="7"/>
      <c r="B106" s="7"/>
      <c r="C106" s="8"/>
      <c r="D106" s="8"/>
      <c r="E106" s="8"/>
    </row>
    <row r="107" spans="1:5" x14ac:dyDescent="0.25">
      <c r="A107" s="7"/>
      <c r="B107" s="7"/>
      <c r="C107" s="8"/>
      <c r="D107" s="8"/>
      <c r="E107" s="8"/>
    </row>
    <row r="108" spans="1:5" x14ac:dyDescent="0.25">
      <c r="A108" s="7"/>
      <c r="B108" s="7"/>
      <c r="C108" s="8"/>
      <c r="D108" s="8"/>
      <c r="E108" s="8"/>
    </row>
    <row r="109" spans="1:5" x14ac:dyDescent="0.25">
      <c r="A109" s="7"/>
      <c r="B109" s="7"/>
      <c r="C109" s="8"/>
      <c r="D109" s="8"/>
      <c r="E109" s="8"/>
    </row>
    <row r="110" spans="1:5" x14ac:dyDescent="0.25">
      <c r="A110" s="7"/>
      <c r="B110" s="7"/>
      <c r="C110" s="8"/>
      <c r="D110" s="8"/>
      <c r="E110" s="8"/>
    </row>
    <row r="111" spans="1:5" x14ac:dyDescent="0.25">
      <c r="A111" s="7"/>
    </row>
    <row r="112" spans="1:5" x14ac:dyDescent="0.25">
      <c r="A112" s="7"/>
      <c r="B112" s="9"/>
      <c r="C112" s="10"/>
      <c r="D112" s="10"/>
      <c r="E112" s="10"/>
    </row>
    <row r="113" spans="1:1" x14ac:dyDescent="0.25">
      <c r="A113" s="7"/>
    </row>
    <row r="114" spans="1:1" x14ac:dyDescent="0.25">
      <c r="A114" s="7"/>
    </row>
    <row r="115" spans="1:1" x14ac:dyDescent="0.25">
      <c r="A115" s="7"/>
    </row>
    <row r="116" spans="1:1" x14ac:dyDescent="0.25">
      <c r="A116" s="7"/>
    </row>
    <row r="117" spans="1:1" x14ac:dyDescent="0.25">
      <c r="A117" s="7"/>
    </row>
    <row r="118" spans="1:1" x14ac:dyDescent="0.25">
      <c r="A118" s="7"/>
    </row>
    <row r="119" spans="1:1" x14ac:dyDescent="0.25">
      <c r="A119" s="7"/>
    </row>
    <row r="120" spans="1:1" x14ac:dyDescent="0.25">
      <c r="A120" s="7"/>
    </row>
    <row r="121" spans="1:1" x14ac:dyDescent="0.25">
      <c r="A121" s="7"/>
    </row>
    <row r="122" spans="1:1" x14ac:dyDescent="0.25">
      <c r="A122" s="7"/>
    </row>
    <row r="123" spans="1:1" x14ac:dyDescent="0.25">
      <c r="A123" s="7"/>
    </row>
    <row r="124" spans="1:1" x14ac:dyDescent="0.25">
      <c r="A124" s="7"/>
    </row>
    <row r="125" spans="1:1" x14ac:dyDescent="0.25">
      <c r="A125" s="7"/>
    </row>
    <row r="126" spans="1:1" x14ac:dyDescent="0.25">
      <c r="A126" s="7"/>
    </row>
    <row r="127" spans="1:1" x14ac:dyDescent="0.25">
      <c r="A127" s="7"/>
    </row>
    <row r="128" spans="1:1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</sheetData>
  <mergeCells count="2">
    <mergeCell ref="A3:H3"/>
    <mergeCell ref="A5:H5"/>
  </mergeCells>
  <phoneticPr fontId="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workbookViewId="0">
      <selection activeCell="I62" sqref="I62"/>
    </sheetView>
  </sheetViews>
  <sheetFormatPr defaultRowHeight="15.75" x14ac:dyDescent="0.25"/>
  <cols>
    <col min="3" max="3" width="9.5703125" bestFit="1" customWidth="1"/>
    <col min="4" max="5" width="9.5703125" customWidth="1"/>
    <col min="8" max="8" width="12.7109375" style="1" customWidth="1"/>
  </cols>
  <sheetData>
    <row r="1" spans="1:8" x14ac:dyDescent="0.25">
      <c r="A1" t="s">
        <v>18</v>
      </c>
    </row>
    <row r="3" spans="1:8" ht="19.5" x14ac:dyDescent="0.3">
      <c r="A3" s="17" t="s">
        <v>1</v>
      </c>
      <c r="B3" s="17"/>
      <c r="C3" s="17"/>
      <c r="D3" s="17"/>
      <c r="E3" s="17"/>
      <c r="F3" s="17"/>
      <c r="G3" s="17"/>
      <c r="H3" s="17"/>
    </row>
    <row r="4" spans="1:8" x14ac:dyDescent="0.25">
      <c r="A4" s="28" t="s">
        <v>31</v>
      </c>
      <c r="C4" t="s">
        <v>19</v>
      </c>
    </row>
    <row r="5" spans="1:8" x14ac:dyDescent="0.25">
      <c r="A5" s="29" t="s">
        <v>35</v>
      </c>
    </row>
    <row r="6" spans="1:8" x14ac:dyDescent="0.25">
      <c r="A6" t="s">
        <v>36</v>
      </c>
    </row>
    <row r="8" spans="1:8" x14ac:dyDescent="0.25">
      <c r="A8" s="2" t="s">
        <v>20</v>
      </c>
      <c r="B8">
        <v>0.02</v>
      </c>
    </row>
    <row r="9" spans="1:8" x14ac:dyDescent="0.25">
      <c r="A9" s="2" t="s">
        <v>8</v>
      </c>
      <c r="B9" s="12">
        <f>+SQRT(3)</f>
        <v>1.7320508075688772</v>
      </c>
      <c r="C9" s="12">
        <v>1</v>
      </c>
      <c r="D9" s="12"/>
      <c r="E9" s="12"/>
    </row>
    <row r="10" spans="1:8" x14ac:dyDescent="0.25">
      <c r="A10" s="13" t="s">
        <v>9</v>
      </c>
      <c r="B10" s="12">
        <v>1</v>
      </c>
      <c r="C10" s="12">
        <f>+SQRT(3)</f>
        <v>1.7320508075688772</v>
      </c>
      <c r="D10" s="12"/>
      <c r="E10" s="12"/>
    </row>
    <row r="11" spans="1:8" x14ac:dyDescent="0.25">
      <c r="A11" s="13"/>
      <c r="B11" s="12"/>
      <c r="C11" s="12"/>
      <c r="D11" s="12"/>
      <c r="E11" s="12"/>
    </row>
    <row r="12" spans="1:8" x14ac:dyDescent="0.25">
      <c r="A12" s="19" t="s">
        <v>21</v>
      </c>
      <c r="B12" s="19" t="s">
        <v>8</v>
      </c>
      <c r="C12" s="19" t="s">
        <v>9</v>
      </c>
      <c r="D12" s="30" t="s">
        <v>14</v>
      </c>
      <c r="E12" s="31" t="s">
        <v>15</v>
      </c>
      <c r="F12" s="19" t="s">
        <v>10</v>
      </c>
      <c r="G12" s="19" t="s">
        <v>11</v>
      </c>
      <c r="H12" s="20" t="s">
        <v>12</v>
      </c>
    </row>
    <row r="13" spans="1:8" x14ac:dyDescent="0.25">
      <c r="A13" s="5">
        <v>0</v>
      </c>
      <c r="B13" s="6">
        <f xml:space="preserve"> +(1-A13)*$B$9+A13*$C$9</f>
        <v>1.7320508075688772</v>
      </c>
      <c r="C13" s="6">
        <f>+(1-A13)*$B$10+A13*$C$10</f>
        <v>1</v>
      </c>
      <c r="D13" s="6">
        <f>+(B13+B14)/2</f>
        <v>1.7247302994931886</v>
      </c>
      <c r="E13" s="6">
        <f>+(C13+C14)/2</f>
        <v>1.0073205080756886</v>
      </c>
      <c r="F13" s="21">
        <f>3*(D13)^2</f>
        <v>8.924083817969592</v>
      </c>
      <c r="G13" s="33">
        <f>+(E13)^2</f>
        <v>1.0146946059898634</v>
      </c>
      <c r="H13" s="32">
        <f>+F13*(B14-B13)+G13*(C14-C13)</f>
        <v>-0.11580149520012596</v>
      </c>
    </row>
    <row r="14" spans="1:8" x14ac:dyDescent="0.25">
      <c r="A14" s="5">
        <f>+A13+$B$8</f>
        <v>0.02</v>
      </c>
      <c r="B14" s="6">
        <f t="shared" ref="B14:B63" si="0" xml:space="preserve"> +(1-A14)*$B$9+A14*$C$9</f>
        <v>1.7174097914174997</v>
      </c>
      <c r="C14" s="6">
        <f t="shared" ref="C14:C63" si="1">+(1-A14)*$B$10+A14*$C$10</f>
        <v>1.0146410161513775</v>
      </c>
      <c r="D14" s="6">
        <f t="shared" ref="D14:E62" si="2">+(B14+B15)/2</f>
        <v>1.7100892833418109</v>
      </c>
      <c r="E14" s="6">
        <f t="shared" si="2"/>
        <v>1.0219615242270663</v>
      </c>
      <c r="F14" s="6">
        <f t="shared" ref="F14:F62" si="3">3*(D14)^2</f>
        <v>8.7732160710015243</v>
      </c>
      <c r="G14" s="16">
        <f t="shared" ref="G14:G62" si="4">+(E14)^2</f>
        <v>1.0444053570005087</v>
      </c>
      <c r="H14" s="4">
        <f t="shared" ref="H14:H62" si="5">+F14*(B15-B14)+G14*(C15-C14)</f>
        <v>-0.11315764249463006</v>
      </c>
    </row>
    <row r="15" spans="1:8" x14ac:dyDescent="0.25">
      <c r="A15" s="5">
        <f t="shared" ref="A15:A63" si="6">+A14+$B$8</f>
        <v>0.04</v>
      </c>
      <c r="B15" s="6">
        <f t="shared" si="0"/>
        <v>1.702768775266122</v>
      </c>
      <c r="C15" s="6">
        <f t="shared" si="1"/>
        <v>1.0292820323027549</v>
      </c>
      <c r="D15" s="6">
        <f t="shared" si="2"/>
        <v>1.6954482671904332</v>
      </c>
      <c r="E15" s="6">
        <f t="shared" si="2"/>
        <v>1.0366025403784438</v>
      </c>
      <c r="F15" s="6">
        <f t="shared" si="3"/>
        <v>8.6236344801571274</v>
      </c>
      <c r="G15" s="6">
        <f t="shared" si="4"/>
        <v>1.0745448267190432</v>
      </c>
      <c r="H15" s="4">
        <f t="shared" si="5"/>
        <v>-0.11052634354418331</v>
      </c>
    </row>
    <row r="16" spans="1:8" x14ac:dyDescent="0.25">
      <c r="A16" s="5">
        <f t="shared" si="6"/>
        <v>0.06</v>
      </c>
      <c r="B16" s="6">
        <f t="shared" si="0"/>
        <v>1.6881277591147446</v>
      </c>
      <c r="C16" s="6">
        <f t="shared" si="1"/>
        <v>1.0439230484541326</v>
      </c>
      <c r="D16" s="6">
        <f t="shared" si="2"/>
        <v>1.6808072510390559</v>
      </c>
      <c r="E16" s="6">
        <f t="shared" si="2"/>
        <v>1.0512435565298215</v>
      </c>
      <c r="F16" s="6">
        <f t="shared" si="3"/>
        <v>8.475339045436403</v>
      </c>
      <c r="G16" s="6">
        <f t="shared" si="4"/>
        <v>1.105113015145468</v>
      </c>
      <c r="H16" s="4">
        <f t="shared" si="5"/>
        <v>-0.10790759834879202</v>
      </c>
    </row>
    <row r="17" spans="1:8" hidden="1" x14ac:dyDescent="0.25">
      <c r="A17" s="5">
        <f t="shared" si="6"/>
        <v>0.08</v>
      </c>
      <c r="B17" s="6">
        <f t="shared" si="0"/>
        <v>1.6734867429633671</v>
      </c>
      <c r="C17" s="6">
        <f t="shared" si="1"/>
        <v>1.0585640646055103</v>
      </c>
      <c r="D17" s="6">
        <f t="shared" si="2"/>
        <v>1.6661662348876782</v>
      </c>
      <c r="E17" s="6">
        <f t="shared" si="2"/>
        <v>1.065884572681199</v>
      </c>
      <c r="F17" s="6">
        <f t="shared" si="3"/>
        <v>8.3283297668393459</v>
      </c>
      <c r="G17" s="6">
        <f t="shared" si="4"/>
        <v>1.1361099222797821</v>
      </c>
      <c r="H17" s="4">
        <f t="shared" si="5"/>
        <v>-0.10530140690845415</v>
      </c>
    </row>
    <row r="18" spans="1:8" hidden="1" x14ac:dyDescent="0.25">
      <c r="A18" s="5">
        <f t="shared" si="6"/>
        <v>0.1</v>
      </c>
      <c r="B18" s="6">
        <f t="shared" si="0"/>
        <v>1.6588457268119896</v>
      </c>
      <c r="C18" s="6">
        <f t="shared" si="1"/>
        <v>1.0732050807568878</v>
      </c>
      <c r="D18" s="6">
        <f t="shared" si="2"/>
        <v>1.651525218736301</v>
      </c>
      <c r="E18" s="6">
        <f t="shared" si="2"/>
        <v>1.0805255888325767</v>
      </c>
      <c r="F18" s="6">
        <f t="shared" si="3"/>
        <v>8.1826066443659613</v>
      </c>
      <c r="G18" s="6">
        <f t="shared" si="4"/>
        <v>1.1675355481219865</v>
      </c>
      <c r="H18" s="4">
        <f t="shared" si="5"/>
        <v>-0.10270776922316931</v>
      </c>
    </row>
    <row r="19" spans="1:8" hidden="1" x14ac:dyDescent="0.25">
      <c r="A19" s="5">
        <f t="shared" si="6"/>
        <v>0.12000000000000001</v>
      </c>
      <c r="B19" s="6">
        <f t="shared" si="0"/>
        <v>1.6442047106606121</v>
      </c>
      <c r="C19" s="6">
        <f t="shared" si="1"/>
        <v>1.0878460969082653</v>
      </c>
      <c r="D19" s="6">
        <f t="shared" si="2"/>
        <v>1.6368842025849233</v>
      </c>
      <c r="E19" s="6">
        <f t="shared" si="2"/>
        <v>1.0951666049839539</v>
      </c>
      <c r="F19" s="6">
        <f t="shared" si="3"/>
        <v>8.0381696780162404</v>
      </c>
      <c r="G19" s="6">
        <f t="shared" si="4"/>
        <v>1.1993898926720796</v>
      </c>
      <c r="H19" s="4">
        <f t="shared" si="5"/>
        <v>-0.10012668529294119</v>
      </c>
    </row>
    <row r="20" spans="1:8" hidden="1" x14ac:dyDescent="0.25">
      <c r="A20" s="5">
        <f t="shared" si="6"/>
        <v>0.14000000000000001</v>
      </c>
      <c r="B20" s="6">
        <f t="shared" si="0"/>
        <v>1.6295636945092342</v>
      </c>
      <c r="C20" s="6">
        <f t="shared" si="1"/>
        <v>1.1024871130596428</v>
      </c>
      <c r="D20" s="6">
        <f t="shared" si="2"/>
        <v>1.6222431864335456</v>
      </c>
      <c r="E20" s="6">
        <f t="shared" si="2"/>
        <v>1.1098076211353316</v>
      </c>
      <c r="F20" s="6">
        <f t="shared" si="3"/>
        <v>7.8950188677901902</v>
      </c>
      <c r="G20" s="6">
        <f t="shared" si="4"/>
        <v>1.2316729559300637</v>
      </c>
      <c r="H20" s="4">
        <f t="shared" si="5"/>
        <v>-9.7558155117759171E-2</v>
      </c>
    </row>
    <row r="21" spans="1:8" hidden="1" x14ac:dyDescent="0.25">
      <c r="A21" s="5">
        <f t="shared" si="6"/>
        <v>0.16</v>
      </c>
      <c r="B21" s="6">
        <f t="shared" si="0"/>
        <v>1.6149226783578567</v>
      </c>
      <c r="C21" s="6">
        <f t="shared" si="1"/>
        <v>1.1171281292110202</v>
      </c>
      <c r="D21" s="6">
        <f t="shared" si="2"/>
        <v>1.6076021702821679</v>
      </c>
      <c r="E21" s="6">
        <f t="shared" si="2"/>
        <v>1.1244486372867091</v>
      </c>
      <c r="F21" s="6">
        <f t="shared" si="3"/>
        <v>7.7531542136878091</v>
      </c>
      <c r="G21" s="6">
        <f t="shared" si="4"/>
        <v>1.264384737895937</v>
      </c>
      <c r="H21" s="4">
        <f t="shared" si="5"/>
        <v>-9.5002178697633652E-2</v>
      </c>
    </row>
    <row r="22" spans="1:8" hidden="1" x14ac:dyDescent="0.25">
      <c r="A22" s="5">
        <f t="shared" si="6"/>
        <v>0.18</v>
      </c>
      <c r="B22" s="6">
        <f t="shared" si="0"/>
        <v>1.6002816622064793</v>
      </c>
      <c r="C22" s="6">
        <f t="shared" si="1"/>
        <v>1.1317691453623979</v>
      </c>
      <c r="D22" s="6">
        <f t="shared" si="2"/>
        <v>1.5929611541307906</v>
      </c>
      <c r="E22" s="6">
        <f t="shared" si="2"/>
        <v>1.1390896534380865</v>
      </c>
      <c r="F22" s="6">
        <f t="shared" si="3"/>
        <v>7.6125757157091014</v>
      </c>
      <c r="G22" s="6">
        <f t="shared" si="4"/>
        <v>1.2975252385697</v>
      </c>
      <c r="H22" s="4">
        <f t="shared" si="5"/>
        <v>-9.2458756032561998E-2</v>
      </c>
    </row>
    <row r="23" spans="1:8" hidden="1" x14ac:dyDescent="0.25">
      <c r="A23" s="5">
        <f t="shared" si="6"/>
        <v>0.19999999999999998</v>
      </c>
      <c r="B23" s="6">
        <f t="shared" si="0"/>
        <v>1.5856406460551018</v>
      </c>
      <c r="C23" s="6">
        <f t="shared" si="1"/>
        <v>1.1464101615137754</v>
      </c>
      <c r="D23" s="6">
        <f t="shared" si="2"/>
        <v>1.578320137979413</v>
      </c>
      <c r="E23" s="6">
        <f t="shared" si="2"/>
        <v>1.1537306695894642</v>
      </c>
      <c r="F23" s="6">
        <f t="shared" si="3"/>
        <v>7.4732833738540592</v>
      </c>
      <c r="G23" s="6">
        <f t="shared" si="4"/>
        <v>1.3310944579513535</v>
      </c>
      <c r="H23" s="4">
        <f t="shared" si="5"/>
        <v>-8.992788712254321E-2</v>
      </c>
    </row>
    <row r="24" spans="1:8" hidden="1" x14ac:dyDescent="0.25">
      <c r="A24" s="5">
        <f t="shared" si="6"/>
        <v>0.21999999999999997</v>
      </c>
      <c r="B24" s="6">
        <f t="shared" si="0"/>
        <v>1.5709996299037243</v>
      </c>
      <c r="C24" s="6">
        <f t="shared" si="1"/>
        <v>1.1610511776651529</v>
      </c>
      <c r="D24" s="6">
        <f t="shared" si="2"/>
        <v>1.5636791218280355</v>
      </c>
      <c r="E24" s="6">
        <f t="shared" si="2"/>
        <v>1.1683716857408417</v>
      </c>
      <c r="F24" s="6">
        <f t="shared" si="3"/>
        <v>7.3352771881226886</v>
      </c>
      <c r="G24" s="6">
        <f t="shared" si="4"/>
        <v>1.3650923960408963</v>
      </c>
      <c r="H24" s="4">
        <f t="shared" si="5"/>
        <v>-8.7409571967578995E-2</v>
      </c>
    </row>
    <row r="25" spans="1:8" hidden="1" x14ac:dyDescent="0.25">
      <c r="A25" s="5">
        <f t="shared" si="6"/>
        <v>0.23999999999999996</v>
      </c>
      <c r="B25" s="6">
        <f t="shared" si="0"/>
        <v>1.5563586137523466</v>
      </c>
      <c r="C25" s="6">
        <f t="shared" si="1"/>
        <v>1.1756921938165306</v>
      </c>
      <c r="D25" s="6">
        <f t="shared" si="2"/>
        <v>1.549038105676658</v>
      </c>
      <c r="E25" s="6">
        <f t="shared" si="2"/>
        <v>1.1830127018922192</v>
      </c>
      <c r="F25" s="6">
        <f t="shared" si="3"/>
        <v>7.198557158514987</v>
      </c>
      <c r="G25" s="6">
        <f t="shared" si="4"/>
        <v>1.3995190528383286</v>
      </c>
      <c r="H25" s="4">
        <f t="shared" si="5"/>
        <v>-8.4903810567665383E-2</v>
      </c>
    </row>
    <row r="26" spans="1:8" hidden="1" x14ac:dyDescent="0.25">
      <c r="A26" s="5">
        <f t="shared" si="6"/>
        <v>0.25999999999999995</v>
      </c>
      <c r="B26" s="6">
        <f t="shared" si="0"/>
        <v>1.5417175976009692</v>
      </c>
      <c r="C26" s="6">
        <f t="shared" si="1"/>
        <v>1.190333209967908</v>
      </c>
      <c r="D26" s="6">
        <f t="shared" si="2"/>
        <v>1.5343970895252803</v>
      </c>
      <c r="E26" s="6">
        <f t="shared" si="2"/>
        <v>1.1976537180435969</v>
      </c>
      <c r="F26" s="6">
        <f t="shared" si="3"/>
        <v>7.0631232850309535</v>
      </c>
      <c r="G26" s="6">
        <f t="shared" si="4"/>
        <v>1.4343744283436515</v>
      </c>
      <c r="H26" s="4">
        <f t="shared" si="5"/>
        <v>-8.2410602922807843E-2</v>
      </c>
    </row>
    <row r="27" spans="1:8" hidden="1" x14ac:dyDescent="0.25">
      <c r="A27" s="5">
        <f t="shared" si="6"/>
        <v>0.27999999999999997</v>
      </c>
      <c r="B27" s="6">
        <f t="shared" si="0"/>
        <v>1.5270765814495915</v>
      </c>
      <c r="C27" s="6">
        <f t="shared" si="1"/>
        <v>1.2049742261192855</v>
      </c>
      <c r="D27" s="6">
        <f t="shared" si="2"/>
        <v>1.5197560733739026</v>
      </c>
      <c r="E27" s="6">
        <f t="shared" si="2"/>
        <v>1.2122947341949744</v>
      </c>
      <c r="F27" s="6">
        <f t="shared" si="3"/>
        <v>6.9289755676705891</v>
      </c>
      <c r="G27" s="6">
        <f t="shared" si="4"/>
        <v>1.4696585225568635</v>
      </c>
      <c r="H27" s="4">
        <f t="shared" si="5"/>
        <v>-7.9929949033000061E-2</v>
      </c>
    </row>
    <row r="28" spans="1:8" hidden="1" x14ac:dyDescent="0.25">
      <c r="A28" s="5">
        <f t="shared" si="6"/>
        <v>0.3</v>
      </c>
      <c r="B28" s="6">
        <f t="shared" si="0"/>
        <v>1.512435565298214</v>
      </c>
      <c r="C28" s="6">
        <f t="shared" si="1"/>
        <v>1.2196152422706632</v>
      </c>
      <c r="D28" s="6">
        <f t="shared" si="2"/>
        <v>1.5051150572225254</v>
      </c>
      <c r="E28" s="6">
        <f t="shared" si="2"/>
        <v>1.2269357503463518</v>
      </c>
      <c r="F28" s="6">
        <f t="shared" si="3"/>
        <v>6.7961140064338981</v>
      </c>
      <c r="G28" s="6">
        <f t="shared" si="4"/>
        <v>1.5053713354779654</v>
      </c>
      <c r="H28" s="4">
        <f t="shared" si="5"/>
        <v>-7.7461848898247795E-2</v>
      </c>
    </row>
    <row r="29" spans="1:8" hidden="1" x14ac:dyDescent="0.25">
      <c r="A29" s="5">
        <f t="shared" si="6"/>
        <v>0.32</v>
      </c>
      <c r="B29" s="6">
        <f t="shared" si="0"/>
        <v>1.4977945491468365</v>
      </c>
      <c r="C29" s="6">
        <f t="shared" si="1"/>
        <v>1.2342562584220407</v>
      </c>
      <c r="D29" s="6">
        <f t="shared" si="2"/>
        <v>1.4904740410711477</v>
      </c>
      <c r="E29" s="6">
        <f t="shared" si="2"/>
        <v>1.2415767664977295</v>
      </c>
      <c r="F29" s="6">
        <f t="shared" si="3"/>
        <v>6.6645386013208707</v>
      </c>
      <c r="G29" s="6">
        <f t="shared" si="4"/>
        <v>1.5415128671069576</v>
      </c>
      <c r="H29" s="4">
        <f t="shared" si="5"/>
        <v>-7.5006302518549811E-2</v>
      </c>
    </row>
    <row r="30" spans="1:8" hidden="1" x14ac:dyDescent="0.25">
      <c r="A30" s="5">
        <f t="shared" si="6"/>
        <v>0.34</v>
      </c>
      <c r="B30" s="6">
        <f t="shared" si="0"/>
        <v>1.4831535329954588</v>
      </c>
      <c r="C30" s="6">
        <f t="shared" si="1"/>
        <v>1.2488972745734181</v>
      </c>
      <c r="D30" s="6">
        <f t="shared" si="2"/>
        <v>1.47583302491977</v>
      </c>
      <c r="E30" s="6">
        <f t="shared" si="2"/>
        <v>1.256217782649107</v>
      </c>
      <c r="F30" s="6">
        <f t="shared" si="3"/>
        <v>6.5342493523315142</v>
      </c>
      <c r="G30" s="6">
        <f t="shared" si="4"/>
        <v>1.578083117443839</v>
      </c>
      <c r="H30" s="4">
        <f t="shared" si="5"/>
        <v>-7.2563309893901778E-2</v>
      </c>
    </row>
    <row r="31" spans="1:8" hidden="1" x14ac:dyDescent="0.25">
      <c r="A31" s="5">
        <f t="shared" si="6"/>
        <v>0.36000000000000004</v>
      </c>
      <c r="B31" s="6">
        <f t="shared" si="0"/>
        <v>1.4685125168440814</v>
      </c>
      <c r="C31" s="6">
        <f t="shared" si="1"/>
        <v>1.2635382907247958</v>
      </c>
      <c r="D31" s="6">
        <f t="shared" si="2"/>
        <v>1.4611920087683927</v>
      </c>
      <c r="E31" s="6">
        <f t="shared" si="2"/>
        <v>1.2708587988004845</v>
      </c>
      <c r="F31" s="6">
        <f t="shared" si="3"/>
        <v>6.4052462594658319</v>
      </c>
      <c r="G31" s="6">
        <f t="shared" si="4"/>
        <v>1.6150820864886102</v>
      </c>
      <c r="H31" s="4">
        <f t="shared" si="5"/>
        <v>-7.0132871024309207E-2</v>
      </c>
    </row>
    <row r="32" spans="1:8" hidden="1" x14ac:dyDescent="0.25">
      <c r="A32" s="5">
        <f t="shared" si="6"/>
        <v>0.38000000000000006</v>
      </c>
      <c r="B32" s="6">
        <f t="shared" si="0"/>
        <v>1.4538715006927039</v>
      </c>
      <c r="C32" s="6">
        <f t="shared" si="1"/>
        <v>1.2781793068761733</v>
      </c>
      <c r="D32" s="6">
        <f t="shared" si="2"/>
        <v>1.446550992617015</v>
      </c>
      <c r="E32" s="6">
        <f t="shared" si="2"/>
        <v>1.2854998149518622</v>
      </c>
      <c r="F32" s="6">
        <f t="shared" si="3"/>
        <v>6.2775293227238134</v>
      </c>
      <c r="G32" s="6">
        <f t="shared" si="4"/>
        <v>1.6525097742412718</v>
      </c>
      <c r="H32" s="4">
        <f t="shared" si="5"/>
        <v>-6.7714985909770847E-2</v>
      </c>
    </row>
    <row r="33" spans="1:8" hidden="1" x14ac:dyDescent="0.25">
      <c r="A33" s="5">
        <f t="shared" si="6"/>
        <v>0.40000000000000008</v>
      </c>
      <c r="B33" s="6">
        <f t="shared" si="0"/>
        <v>1.4392304845413262</v>
      </c>
      <c r="C33" s="6">
        <f t="shared" si="1"/>
        <v>1.2928203230275508</v>
      </c>
      <c r="D33" s="6">
        <f t="shared" si="2"/>
        <v>1.4319099764656373</v>
      </c>
      <c r="E33" s="6">
        <f t="shared" si="2"/>
        <v>1.3001408311032396</v>
      </c>
      <c r="F33" s="6">
        <f t="shared" si="3"/>
        <v>6.1510985421054656</v>
      </c>
      <c r="G33" s="6">
        <f t="shared" si="4"/>
        <v>1.6903661807018227</v>
      </c>
      <c r="H33" s="4">
        <f t="shared" si="5"/>
        <v>-6.5309654550282537E-2</v>
      </c>
    </row>
    <row r="34" spans="1:8" hidden="1" x14ac:dyDescent="0.25">
      <c r="A34" s="5">
        <f t="shared" si="6"/>
        <v>0.4200000000000001</v>
      </c>
      <c r="B34" s="6">
        <f t="shared" si="0"/>
        <v>1.4245894683899487</v>
      </c>
      <c r="C34" s="6">
        <f t="shared" si="1"/>
        <v>1.3074613391789285</v>
      </c>
      <c r="D34" s="6">
        <f t="shared" si="2"/>
        <v>1.4172689603142599</v>
      </c>
      <c r="E34" s="6">
        <f t="shared" si="2"/>
        <v>1.3147818472546171</v>
      </c>
      <c r="F34" s="6">
        <f t="shared" si="3"/>
        <v>6.0259539176107904</v>
      </c>
      <c r="G34" s="6">
        <f t="shared" si="4"/>
        <v>1.7286513058702633</v>
      </c>
      <c r="H34" s="4">
        <f t="shared" si="5"/>
        <v>-6.2916876945850991E-2</v>
      </c>
    </row>
    <row r="35" spans="1:8" hidden="1" x14ac:dyDescent="0.25">
      <c r="A35" s="5">
        <f t="shared" si="6"/>
        <v>0.44000000000000011</v>
      </c>
      <c r="B35" s="6">
        <f t="shared" si="0"/>
        <v>1.409948452238571</v>
      </c>
      <c r="C35" s="6">
        <f t="shared" si="1"/>
        <v>1.322102355330306</v>
      </c>
      <c r="D35" s="6">
        <f t="shared" si="2"/>
        <v>1.4026279441628824</v>
      </c>
      <c r="E35" s="6">
        <f t="shared" si="2"/>
        <v>1.3294228634059948</v>
      </c>
      <c r="F35" s="6">
        <f t="shared" si="3"/>
        <v>5.9020954492397815</v>
      </c>
      <c r="G35" s="6">
        <f t="shared" si="4"/>
        <v>1.7673651497465943</v>
      </c>
      <c r="H35" s="4">
        <f t="shared" si="5"/>
        <v>-6.0536653096469578E-2</v>
      </c>
    </row>
    <row r="36" spans="1:8" hidden="1" x14ac:dyDescent="0.25">
      <c r="A36" s="5">
        <f t="shared" si="6"/>
        <v>0.46000000000000013</v>
      </c>
      <c r="B36" s="6">
        <f t="shared" si="0"/>
        <v>1.3953074360871935</v>
      </c>
      <c r="C36" s="6">
        <f t="shared" si="1"/>
        <v>1.3367433714816834</v>
      </c>
      <c r="D36" s="6">
        <f t="shared" si="2"/>
        <v>1.3879869280115047</v>
      </c>
      <c r="E36" s="6">
        <f t="shared" si="2"/>
        <v>1.3440638795573723</v>
      </c>
      <c r="F36" s="6">
        <f t="shared" si="3"/>
        <v>5.7795231369924416</v>
      </c>
      <c r="G36" s="6">
        <f t="shared" si="4"/>
        <v>1.8065077123308144</v>
      </c>
      <c r="H36" s="4">
        <f t="shared" si="5"/>
        <v>-5.8168983002143598E-2</v>
      </c>
    </row>
    <row r="37" spans="1:8" hidden="1" x14ac:dyDescent="0.25">
      <c r="A37" s="5">
        <f t="shared" si="6"/>
        <v>0.48000000000000015</v>
      </c>
      <c r="B37" s="6">
        <f t="shared" si="0"/>
        <v>1.3806664199358158</v>
      </c>
      <c r="C37" s="6">
        <f t="shared" si="1"/>
        <v>1.3513843876330611</v>
      </c>
      <c r="D37" s="6">
        <f t="shared" si="2"/>
        <v>1.373345911860127</v>
      </c>
      <c r="E37" s="6">
        <f t="shared" si="2"/>
        <v>1.35870489570875</v>
      </c>
      <c r="F37" s="6">
        <f t="shared" si="3"/>
        <v>5.6582369808687707</v>
      </c>
      <c r="G37" s="6">
        <f t="shared" si="4"/>
        <v>1.8460789936229252</v>
      </c>
      <c r="H37" s="4">
        <f t="shared" si="5"/>
        <v>-5.5813866662868653E-2</v>
      </c>
    </row>
    <row r="38" spans="1:8" hidden="1" x14ac:dyDescent="0.25">
      <c r="A38" s="5">
        <f t="shared" si="6"/>
        <v>0.50000000000000011</v>
      </c>
      <c r="B38" s="6">
        <f t="shared" si="0"/>
        <v>1.3660254037844384</v>
      </c>
      <c r="C38" s="6">
        <f t="shared" si="1"/>
        <v>1.3660254037844388</v>
      </c>
      <c r="D38" s="6">
        <f t="shared" si="2"/>
        <v>1.3587048957087497</v>
      </c>
      <c r="E38" s="6">
        <f t="shared" si="2"/>
        <v>1.3733459118601274</v>
      </c>
      <c r="F38" s="6">
        <f t="shared" si="3"/>
        <v>5.5382369808687733</v>
      </c>
      <c r="G38" s="6">
        <f t="shared" si="4"/>
        <v>1.886078993622925</v>
      </c>
      <c r="H38" s="4">
        <f t="shared" si="5"/>
        <v>-5.3471304078647905E-2</v>
      </c>
    </row>
    <row r="39" spans="1:8" hidden="1" x14ac:dyDescent="0.25">
      <c r="A39" s="5">
        <f t="shared" si="6"/>
        <v>0.52000000000000013</v>
      </c>
      <c r="B39" s="6">
        <f t="shared" si="0"/>
        <v>1.3513843876330611</v>
      </c>
      <c r="C39" s="6">
        <f t="shared" si="1"/>
        <v>1.3806664199358161</v>
      </c>
      <c r="D39" s="6">
        <f t="shared" si="2"/>
        <v>1.3440638795573723</v>
      </c>
      <c r="E39" s="6">
        <f t="shared" si="2"/>
        <v>1.3879869280115049</v>
      </c>
      <c r="F39" s="6">
        <f t="shared" si="3"/>
        <v>5.419523136992443</v>
      </c>
      <c r="G39" s="6">
        <f t="shared" si="4"/>
        <v>1.9265077123308145</v>
      </c>
      <c r="H39" s="4">
        <f t="shared" si="5"/>
        <v>-5.1141295249482313E-2</v>
      </c>
    </row>
    <row r="40" spans="1:8" hidden="1" x14ac:dyDescent="0.25">
      <c r="A40" s="5">
        <f t="shared" si="6"/>
        <v>0.54000000000000015</v>
      </c>
      <c r="B40" s="6">
        <f t="shared" si="0"/>
        <v>1.3367433714816834</v>
      </c>
      <c r="C40" s="6">
        <f t="shared" si="1"/>
        <v>1.3953074360871938</v>
      </c>
      <c r="D40" s="6">
        <f t="shared" si="2"/>
        <v>1.3294228634059946</v>
      </c>
      <c r="E40" s="6">
        <f t="shared" si="2"/>
        <v>1.4026279441628826</v>
      </c>
      <c r="F40" s="6">
        <f t="shared" si="3"/>
        <v>5.3020954492397809</v>
      </c>
      <c r="G40" s="6">
        <f t="shared" si="4"/>
        <v>1.9673651497465945</v>
      </c>
      <c r="H40" s="4">
        <f t="shared" si="5"/>
        <v>-4.882384017536831E-2</v>
      </c>
    </row>
    <row r="41" spans="1:8" hidden="1" x14ac:dyDescent="0.25">
      <c r="A41" s="5">
        <f t="shared" si="6"/>
        <v>0.56000000000000016</v>
      </c>
      <c r="B41" s="6">
        <f t="shared" si="0"/>
        <v>1.3221023553303057</v>
      </c>
      <c r="C41" s="6">
        <f t="shared" si="1"/>
        <v>1.4099484522385715</v>
      </c>
      <c r="D41" s="6">
        <f t="shared" si="2"/>
        <v>1.3147818472546171</v>
      </c>
      <c r="E41" s="6">
        <f t="shared" si="2"/>
        <v>1.4172689603142601</v>
      </c>
      <c r="F41" s="6">
        <f t="shared" si="3"/>
        <v>5.1859539176107896</v>
      </c>
      <c r="G41" s="6">
        <f t="shared" si="4"/>
        <v>2.0086513058702637</v>
      </c>
      <c r="H41" s="4">
        <f t="shared" si="5"/>
        <v>-4.6518938856307313E-2</v>
      </c>
    </row>
    <row r="42" spans="1:8" hidden="1" x14ac:dyDescent="0.25">
      <c r="A42" s="5">
        <f t="shared" si="6"/>
        <v>0.58000000000000018</v>
      </c>
      <c r="B42" s="6">
        <f t="shared" si="0"/>
        <v>1.3074613391789283</v>
      </c>
      <c r="C42" s="6">
        <f t="shared" si="1"/>
        <v>1.4245894683899487</v>
      </c>
      <c r="D42" s="6">
        <f t="shared" si="2"/>
        <v>1.3001408311032394</v>
      </c>
      <c r="E42" s="6">
        <f t="shared" si="2"/>
        <v>1.4319099764656376</v>
      </c>
      <c r="F42" s="6">
        <f t="shared" si="3"/>
        <v>5.0710985421054664</v>
      </c>
      <c r="G42" s="6">
        <f t="shared" si="4"/>
        <v>2.0503661807018227</v>
      </c>
      <c r="H42" s="4">
        <f t="shared" si="5"/>
        <v>-4.4226591292298903E-2</v>
      </c>
    </row>
    <row r="43" spans="1:8" hidden="1" x14ac:dyDescent="0.25">
      <c r="A43" s="5">
        <f t="shared" si="6"/>
        <v>0.6000000000000002</v>
      </c>
      <c r="B43" s="6">
        <f t="shared" si="0"/>
        <v>1.2928203230275508</v>
      </c>
      <c r="C43" s="6">
        <f t="shared" si="1"/>
        <v>1.4392304845413264</v>
      </c>
      <c r="D43" s="6">
        <f t="shared" si="2"/>
        <v>1.2854998149518619</v>
      </c>
      <c r="E43" s="6">
        <f t="shared" si="2"/>
        <v>1.4465509926170153</v>
      </c>
      <c r="F43" s="6">
        <f t="shared" si="3"/>
        <v>4.957529322723814</v>
      </c>
      <c r="G43" s="6">
        <f t="shared" si="4"/>
        <v>2.0925097742412722</v>
      </c>
      <c r="H43" s="4">
        <f t="shared" si="5"/>
        <v>-4.1946797483345732E-2</v>
      </c>
    </row>
    <row r="44" spans="1:8" hidden="1" x14ac:dyDescent="0.25">
      <c r="A44" s="5">
        <f t="shared" si="6"/>
        <v>0.62000000000000022</v>
      </c>
      <c r="B44" s="6">
        <f t="shared" si="0"/>
        <v>1.2781793068761731</v>
      </c>
      <c r="C44" s="6">
        <f t="shared" si="1"/>
        <v>1.4538715006927041</v>
      </c>
      <c r="D44" s="6">
        <f t="shared" si="2"/>
        <v>1.2708587988004845</v>
      </c>
      <c r="E44" s="6">
        <f t="shared" si="2"/>
        <v>1.4611920087683929</v>
      </c>
      <c r="F44" s="6">
        <f t="shared" si="3"/>
        <v>4.8452462594658305</v>
      </c>
      <c r="G44" s="6">
        <f t="shared" si="4"/>
        <v>2.1350820864886115</v>
      </c>
      <c r="H44" s="4">
        <f t="shared" si="5"/>
        <v>-3.9679557429443568E-2</v>
      </c>
    </row>
    <row r="45" spans="1:8" hidden="1" x14ac:dyDescent="0.25">
      <c r="A45" s="5">
        <f t="shared" si="6"/>
        <v>0.64000000000000024</v>
      </c>
      <c r="B45" s="6">
        <f t="shared" si="0"/>
        <v>1.2635382907247956</v>
      </c>
      <c r="C45" s="6">
        <f t="shared" si="1"/>
        <v>1.4685125168440818</v>
      </c>
      <c r="D45" s="6">
        <f t="shared" si="2"/>
        <v>1.2562177826491068</v>
      </c>
      <c r="E45" s="6">
        <f t="shared" si="2"/>
        <v>1.4758330249197704</v>
      </c>
      <c r="F45" s="6">
        <f t="shared" si="3"/>
        <v>4.7342493523315152</v>
      </c>
      <c r="G45" s="6">
        <f t="shared" si="4"/>
        <v>2.1780831174438395</v>
      </c>
      <c r="H45" s="4">
        <f t="shared" si="5"/>
        <v>-3.7424871130596692E-2</v>
      </c>
    </row>
    <row r="46" spans="1:8" hidden="1" x14ac:dyDescent="0.25">
      <c r="A46" s="5">
        <f t="shared" si="6"/>
        <v>0.66000000000000025</v>
      </c>
      <c r="B46" s="6">
        <f t="shared" si="0"/>
        <v>1.2488972745734181</v>
      </c>
      <c r="C46" s="6">
        <f t="shared" si="1"/>
        <v>1.483153532995459</v>
      </c>
      <c r="D46" s="6">
        <f t="shared" si="2"/>
        <v>1.2415767664977293</v>
      </c>
      <c r="E46" s="6">
        <f t="shared" si="2"/>
        <v>1.4904740410711479</v>
      </c>
      <c r="F46" s="6">
        <f t="shared" si="3"/>
        <v>4.6245386013208716</v>
      </c>
      <c r="G46" s="6">
        <f t="shared" si="4"/>
        <v>2.2215128671069579</v>
      </c>
      <c r="H46" s="4">
        <f t="shared" si="5"/>
        <v>-3.5182738586802161E-2</v>
      </c>
    </row>
    <row r="47" spans="1:8" hidden="1" x14ac:dyDescent="0.25">
      <c r="A47" s="5">
        <f t="shared" si="6"/>
        <v>0.68000000000000027</v>
      </c>
      <c r="B47" s="6">
        <f t="shared" si="0"/>
        <v>1.2342562584220405</v>
      </c>
      <c r="C47" s="6">
        <f t="shared" si="1"/>
        <v>1.4977945491468367</v>
      </c>
      <c r="D47" s="6">
        <f t="shared" si="2"/>
        <v>1.2269357503463518</v>
      </c>
      <c r="E47" s="6">
        <f t="shared" si="2"/>
        <v>1.5051150572225256</v>
      </c>
      <c r="F47" s="6">
        <f t="shared" si="3"/>
        <v>4.516114006433896</v>
      </c>
      <c r="G47" s="6">
        <f t="shared" si="4"/>
        <v>2.2653713354779663</v>
      </c>
      <c r="H47" s="4">
        <f t="shared" si="5"/>
        <v>-3.2953159798059732E-2</v>
      </c>
    </row>
    <row r="48" spans="1:8" hidden="1" x14ac:dyDescent="0.25">
      <c r="A48" s="5">
        <f t="shared" si="6"/>
        <v>0.70000000000000029</v>
      </c>
      <c r="B48" s="6">
        <f t="shared" si="0"/>
        <v>1.219615242270663</v>
      </c>
      <c r="C48" s="6">
        <f t="shared" si="1"/>
        <v>1.5124355652982144</v>
      </c>
      <c r="D48" s="6">
        <f t="shared" si="2"/>
        <v>1.2122947341949741</v>
      </c>
      <c r="E48" s="6">
        <f t="shared" si="2"/>
        <v>1.5197560733739031</v>
      </c>
      <c r="F48" s="6">
        <f t="shared" si="3"/>
        <v>4.4089755676705895</v>
      </c>
      <c r="G48" s="6">
        <f t="shared" si="4"/>
        <v>2.3096585225568642</v>
      </c>
      <c r="H48" s="4">
        <f t="shared" si="5"/>
        <v>-3.0736134764372598E-2</v>
      </c>
    </row>
    <row r="49" spans="1:8" hidden="1" x14ac:dyDescent="0.25">
      <c r="A49" s="5">
        <f t="shared" si="6"/>
        <v>0.72000000000000031</v>
      </c>
      <c r="B49" s="6">
        <f t="shared" si="0"/>
        <v>1.2049742261192855</v>
      </c>
      <c r="C49" s="6">
        <f t="shared" si="1"/>
        <v>1.5270765814495917</v>
      </c>
      <c r="D49" s="6">
        <f t="shared" si="2"/>
        <v>1.1976537180435967</v>
      </c>
      <c r="E49" s="6">
        <f t="shared" si="2"/>
        <v>1.5343970895252805</v>
      </c>
      <c r="F49" s="6">
        <f t="shared" si="3"/>
        <v>4.3031232850309529</v>
      </c>
      <c r="G49" s="6">
        <f t="shared" si="4"/>
        <v>2.3543744283436516</v>
      </c>
      <c r="H49" s="4">
        <f t="shared" si="5"/>
        <v>-2.8531663485737595E-2</v>
      </c>
    </row>
    <row r="50" spans="1:8" hidden="1" x14ac:dyDescent="0.25">
      <c r="A50" s="5">
        <f t="shared" si="6"/>
        <v>0.74000000000000032</v>
      </c>
      <c r="B50" s="6">
        <f t="shared" si="0"/>
        <v>1.1903332099679078</v>
      </c>
      <c r="C50" s="6">
        <f t="shared" si="1"/>
        <v>1.5417175976009694</v>
      </c>
      <c r="D50" s="6">
        <f t="shared" si="2"/>
        <v>1.1830127018922192</v>
      </c>
      <c r="E50" s="6">
        <f t="shared" si="2"/>
        <v>1.5490381056766582</v>
      </c>
      <c r="F50" s="6">
        <f t="shared" si="3"/>
        <v>4.1985571585149852</v>
      </c>
      <c r="G50" s="6">
        <f t="shared" si="4"/>
        <v>2.3995190528383299</v>
      </c>
      <c r="H50" s="4">
        <f t="shared" si="5"/>
        <v>-2.6339745962154909E-2</v>
      </c>
    </row>
    <row r="51" spans="1:8" hidden="1" x14ac:dyDescent="0.25">
      <c r="A51" s="5">
        <f t="shared" si="6"/>
        <v>0.76000000000000034</v>
      </c>
      <c r="B51" s="6">
        <f t="shared" si="0"/>
        <v>1.1756921938165303</v>
      </c>
      <c r="C51" s="6">
        <f t="shared" si="1"/>
        <v>1.5563586137523471</v>
      </c>
      <c r="D51" s="6">
        <f t="shared" si="2"/>
        <v>1.1683716857408415</v>
      </c>
      <c r="E51" s="6">
        <f t="shared" si="2"/>
        <v>1.5636791218280357</v>
      </c>
      <c r="F51" s="6">
        <f t="shared" si="3"/>
        <v>4.0952771881226866</v>
      </c>
      <c r="G51" s="6">
        <f t="shared" si="4"/>
        <v>2.4450923960408968</v>
      </c>
      <c r="H51" s="4">
        <f t="shared" si="5"/>
        <v>-2.4160382193628413E-2</v>
      </c>
    </row>
    <row r="52" spans="1:8" hidden="1" x14ac:dyDescent="0.25">
      <c r="A52" s="5">
        <f t="shared" si="6"/>
        <v>0.78000000000000036</v>
      </c>
      <c r="B52" s="6">
        <f t="shared" si="0"/>
        <v>1.1610511776651526</v>
      </c>
      <c r="C52" s="6">
        <f t="shared" si="1"/>
        <v>1.5709996299037243</v>
      </c>
      <c r="D52" s="6">
        <f t="shared" si="2"/>
        <v>1.1537306695894638</v>
      </c>
      <c r="E52" s="6">
        <f t="shared" si="2"/>
        <v>1.5783201379794132</v>
      </c>
      <c r="F52" s="6">
        <f t="shared" si="3"/>
        <v>3.993283373854057</v>
      </c>
      <c r="G52" s="6">
        <f t="shared" si="4"/>
        <v>2.4910944579513536</v>
      </c>
      <c r="H52" s="4">
        <f t="shared" si="5"/>
        <v>-2.1993572180151147E-2</v>
      </c>
    </row>
    <row r="53" spans="1:8" hidden="1" x14ac:dyDescent="0.25">
      <c r="A53" s="5">
        <f t="shared" si="6"/>
        <v>0.80000000000000038</v>
      </c>
      <c r="B53" s="6">
        <f t="shared" si="0"/>
        <v>1.1464101615137752</v>
      </c>
      <c r="C53" s="6">
        <f t="shared" si="1"/>
        <v>1.585640646055102</v>
      </c>
      <c r="D53" s="6">
        <f t="shared" si="2"/>
        <v>1.1390896534380863</v>
      </c>
      <c r="E53" s="6">
        <f t="shared" si="2"/>
        <v>1.5929611541307909</v>
      </c>
      <c r="F53" s="6">
        <f t="shared" si="3"/>
        <v>3.892575715709099</v>
      </c>
      <c r="G53" s="6">
        <f t="shared" si="4"/>
        <v>2.5375252385697014</v>
      </c>
      <c r="H53" s="4">
        <f t="shared" si="5"/>
        <v>-1.9839315921729973E-2</v>
      </c>
    </row>
    <row r="54" spans="1:8" hidden="1" x14ac:dyDescent="0.25">
      <c r="A54" s="5">
        <f t="shared" si="6"/>
        <v>0.8200000000000004</v>
      </c>
      <c r="B54" s="6">
        <f t="shared" si="0"/>
        <v>1.1317691453623975</v>
      </c>
      <c r="C54" s="6">
        <f t="shared" si="1"/>
        <v>1.6002816622064797</v>
      </c>
      <c r="D54" s="6">
        <f t="shared" si="2"/>
        <v>1.1244486372867089</v>
      </c>
      <c r="E54" s="6">
        <f t="shared" si="2"/>
        <v>1.6076021702821683</v>
      </c>
      <c r="F54" s="6">
        <f t="shared" si="3"/>
        <v>3.7931542136878096</v>
      </c>
      <c r="G54" s="6">
        <f t="shared" si="4"/>
        <v>2.5843847378959377</v>
      </c>
      <c r="H54" s="4">
        <f t="shared" si="5"/>
        <v>-1.7697613418361451E-2</v>
      </c>
    </row>
    <row r="55" spans="1:8" hidden="1" x14ac:dyDescent="0.25">
      <c r="A55" s="5">
        <f t="shared" si="6"/>
        <v>0.84000000000000041</v>
      </c>
      <c r="B55" s="6">
        <f t="shared" si="0"/>
        <v>1.11712812921102</v>
      </c>
      <c r="C55" s="6">
        <f t="shared" si="1"/>
        <v>1.614922678357857</v>
      </c>
      <c r="D55" s="6">
        <f t="shared" si="2"/>
        <v>1.1098076211353312</v>
      </c>
      <c r="E55" s="6">
        <f t="shared" si="2"/>
        <v>1.6222431864335458</v>
      </c>
      <c r="F55" s="6">
        <f t="shared" si="3"/>
        <v>3.6950188677901883</v>
      </c>
      <c r="G55" s="6">
        <f t="shared" si="4"/>
        <v>2.631672955930064</v>
      </c>
      <c r="H55" s="4">
        <f t="shared" si="5"/>
        <v>-1.5568464670044704E-2</v>
      </c>
    </row>
    <row r="56" spans="1:8" hidden="1" x14ac:dyDescent="0.25">
      <c r="A56" s="5">
        <f t="shared" si="6"/>
        <v>0.86000000000000043</v>
      </c>
      <c r="B56" s="6">
        <f t="shared" si="0"/>
        <v>1.1024871130596425</v>
      </c>
      <c r="C56" s="6">
        <f t="shared" si="1"/>
        <v>1.6295636945092347</v>
      </c>
      <c r="D56" s="6">
        <f t="shared" si="2"/>
        <v>1.0951666049839537</v>
      </c>
      <c r="E56" s="6">
        <f t="shared" si="2"/>
        <v>1.6368842025849235</v>
      </c>
      <c r="F56" s="6">
        <f t="shared" si="3"/>
        <v>3.5981696780162373</v>
      </c>
      <c r="G56" s="6">
        <f t="shared" si="4"/>
        <v>2.6793898926720807</v>
      </c>
      <c r="H56" s="4">
        <f t="shared" si="5"/>
        <v>-1.3451869676783135E-2</v>
      </c>
    </row>
    <row r="57" spans="1:8" hidden="1" x14ac:dyDescent="0.25">
      <c r="A57" s="5">
        <f t="shared" si="6"/>
        <v>0.88000000000000045</v>
      </c>
      <c r="B57" s="6">
        <f t="shared" si="0"/>
        <v>1.0878460969082648</v>
      </c>
      <c r="C57" s="6">
        <f t="shared" si="1"/>
        <v>1.6442047106606124</v>
      </c>
      <c r="D57" s="6">
        <f t="shared" si="2"/>
        <v>1.0805255888325762</v>
      </c>
      <c r="E57" s="6">
        <f t="shared" si="2"/>
        <v>1.651525218736301</v>
      </c>
      <c r="F57" s="6">
        <f t="shared" si="3"/>
        <v>3.5026066443659567</v>
      </c>
      <c r="G57" s="6">
        <f t="shared" si="4"/>
        <v>2.727535548121987</v>
      </c>
      <c r="H57" s="4">
        <f t="shared" si="5"/>
        <v>-1.134782843857441E-2</v>
      </c>
    </row>
    <row r="58" spans="1:8" hidden="1" x14ac:dyDescent="0.25">
      <c r="A58" s="5">
        <f t="shared" si="6"/>
        <v>0.90000000000000047</v>
      </c>
      <c r="B58" s="6">
        <f t="shared" si="0"/>
        <v>1.0732050807568874</v>
      </c>
      <c r="C58" s="6">
        <f t="shared" si="1"/>
        <v>1.6588457268119896</v>
      </c>
      <c r="D58" s="6">
        <f t="shared" si="2"/>
        <v>1.0658845726811985</v>
      </c>
      <c r="E58" s="6">
        <f t="shared" si="2"/>
        <v>1.6661662348876785</v>
      </c>
      <c r="F58" s="6">
        <f t="shared" si="3"/>
        <v>3.4083297668393437</v>
      </c>
      <c r="G58" s="6">
        <f t="shared" si="4"/>
        <v>2.7761099222797827</v>
      </c>
      <c r="H58" s="4">
        <f t="shared" si="5"/>
        <v>-9.2563409554172749E-3</v>
      </c>
    </row>
    <row r="59" spans="1:8" x14ac:dyDescent="0.25">
      <c r="A59" s="5">
        <f t="shared" si="6"/>
        <v>0.92000000000000048</v>
      </c>
      <c r="B59" s="6">
        <f t="shared" si="0"/>
        <v>1.0585640646055099</v>
      </c>
      <c r="C59" s="6">
        <f t="shared" si="1"/>
        <v>1.6734867429633673</v>
      </c>
      <c r="D59" s="6">
        <f t="shared" si="2"/>
        <v>1.051243556529821</v>
      </c>
      <c r="E59" s="6">
        <f t="shared" si="2"/>
        <v>1.6808072510390561</v>
      </c>
      <c r="F59" s="6">
        <f t="shared" si="3"/>
        <v>3.3153390454364011</v>
      </c>
      <c r="G59" s="6">
        <f t="shared" si="4"/>
        <v>2.8251130151454689</v>
      </c>
      <c r="H59" s="4">
        <f t="shared" si="5"/>
        <v>-7.1774072273153092E-3</v>
      </c>
    </row>
    <row r="60" spans="1:8" x14ac:dyDescent="0.25">
      <c r="A60" s="5">
        <f t="shared" si="6"/>
        <v>0.9400000000000005</v>
      </c>
      <c r="B60" s="6">
        <f t="shared" si="0"/>
        <v>1.0439230484541322</v>
      </c>
      <c r="C60" s="6">
        <f t="shared" si="1"/>
        <v>1.688127759114745</v>
      </c>
      <c r="D60" s="6">
        <f t="shared" si="2"/>
        <v>1.0366025403784436</v>
      </c>
      <c r="E60" s="6">
        <f t="shared" si="2"/>
        <v>1.6954482671904338</v>
      </c>
      <c r="F60" s="6">
        <f t="shared" si="3"/>
        <v>3.2236344801571279</v>
      </c>
      <c r="G60" s="6">
        <f t="shared" si="4"/>
        <v>2.8745448267190445</v>
      </c>
      <c r="H60" s="4">
        <f t="shared" si="5"/>
        <v>-5.1110272542651061E-3</v>
      </c>
    </row>
    <row r="61" spans="1:8" x14ac:dyDescent="0.25">
      <c r="A61" s="5">
        <f t="shared" si="6"/>
        <v>0.96000000000000052</v>
      </c>
      <c r="B61" s="6">
        <f t="shared" si="0"/>
        <v>1.0292820323027547</v>
      </c>
      <c r="C61" s="6">
        <f t="shared" si="1"/>
        <v>1.7027687752661227</v>
      </c>
      <c r="D61" s="6">
        <f t="shared" si="2"/>
        <v>1.0219615242270659</v>
      </c>
      <c r="E61" s="6">
        <f t="shared" si="2"/>
        <v>1.7100892833418113</v>
      </c>
      <c r="F61" s="6">
        <f t="shared" si="3"/>
        <v>3.1332160710015238</v>
      </c>
      <c r="G61" s="6">
        <f t="shared" si="4"/>
        <v>2.9244053570005097</v>
      </c>
      <c r="H61" s="4">
        <f t="shared" si="5"/>
        <v>-3.057201036270156E-3</v>
      </c>
    </row>
    <row r="62" spans="1:8" x14ac:dyDescent="0.25">
      <c r="A62" s="5">
        <f t="shared" si="6"/>
        <v>0.98000000000000054</v>
      </c>
      <c r="B62" s="6">
        <f t="shared" si="0"/>
        <v>1.0146410161513773</v>
      </c>
      <c r="C62" s="6">
        <f t="shared" si="1"/>
        <v>1.7174097914174999</v>
      </c>
      <c r="D62" s="6">
        <f t="shared" si="2"/>
        <v>1.0073205080756884</v>
      </c>
      <c r="E62" s="6">
        <f t="shared" si="2"/>
        <v>1.7247302994931886</v>
      </c>
      <c r="F62" s="6">
        <f t="shared" si="3"/>
        <v>3.0440838179695886</v>
      </c>
      <c r="G62" s="6">
        <f t="shared" si="4"/>
        <v>2.974694605989864</v>
      </c>
      <c r="H62" s="4">
        <f t="shared" si="5"/>
        <v>-1.0159285733268367E-3</v>
      </c>
    </row>
    <row r="63" spans="1:8" x14ac:dyDescent="0.25">
      <c r="A63" s="5">
        <f t="shared" si="6"/>
        <v>1.0000000000000004</v>
      </c>
      <c r="B63" s="6">
        <f t="shared" si="0"/>
        <v>0.99999999999999967</v>
      </c>
      <c r="C63" s="6">
        <f t="shared" si="1"/>
        <v>1.7320508075688774</v>
      </c>
      <c r="D63" s="6"/>
      <c r="E63" s="6"/>
      <c r="F63" s="6"/>
      <c r="G63" s="6"/>
    </row>
    <row r="64" spans="1:8" x14ac:dyDescent="0.25">
      <c r="A64" s="5"/>
      <c r="B64" s="7"/>
      <c r="C64" s="8"/>
      <c r="D64" s="8"/>
      <c r="E64" s="8"/>
    </row>
    <row r="65" spans="1:8" x14ac:dyDescent="0.25">
      <c r="A65" s="5"/>
      <c r="B65" s="7"/>
      <c r="C65" s="8"/>
      <c r="D65" s="8"/>
      <c r="E65" s="8"/>
      <c r="G65" s="9" t="s">
        <v>13</v>
      </c>
      <c r="H65" s="10">
        <f>SUM(H13:H62)</f>
        <v>-2.7974087948147268</v>
      </c>
    </row>
    <row r="66" spans="1:8" x14ac:dyDescent="0.25">
      <c r="A66" s="5"/>
      <c r="B66" s="7"/>
      <c r="C66" s="8"/>
      <c r="D66" s="8"/>
      <c r="E66" s="8"/>
    </row>
    <row r="67" spans="1:8" x14ac:dyDescent="0.25">
      <c r="A67" s="5"/>
      <c r="B67" s="7"/>
      <c r="C67" s="8"/>
      <c r="D67" s="8"/>
      <c r="E67" s="8"/>
    </row>
    <row r="68" spans="1:8" x14ac:dyDescent="0.25">
      <c r="A68" s="5"/>
      <c r="B68" s="7"/>
      <c r="C68" s="8"/>
      <c r="D68" s="8"/>
      <c r="E68" s="8"/>
    </row>
    <row r="69" spans="1:8" x14ac:dyDescent="0.25">
      <c r="A69" s="5"/>
      <c r="B69" s="7"/>
      <c r="C69" s="8"/>
      <c r="D69" s="8"/>
      <c r="E69" s="8"/>
    </row>
    <row r="70" spans="1:8" x14ac:dyDescent="0.25">
      <c r="A70" s="5"/>
      <c r="B70" s="7"/>
      <c r="C70" s="8"/>
      <c r="D70" s="8"/>
      <c r="E70" s="8"/>
    </row>
    <row r="71" spans="1:8" x14ac:dyDescent="0.25">
      <c r="A71" s="5"/>
      <c r="B71" s="7"/>
      <c r="C71" s="8"/>
      <c r="D71" s="8"/>
      <c r="E71" s="8"/>
    </row>
    <row r="72" spans="1:8" x14ac:dyDescent="0.25">
      <c r="A72" s="5"/>
      <c r="B72" s="7"/>
      <c r="C72" s="8"/>
      <c r="D72" s="8"/>
      <c r="E72" s="8"/>
    </row>
    <row r="73" spans="1:8" x14ac:dyDescent="0.25">
      <c r="A73" s="5"/>
      <c r="B73" s="7"/>
      <c r="C73" s="8"/>
      <c r="D73" s="8"/>
      <c r="E73" s="8"/>
    </row>
    <row r="74" spans="1:8" x14ac:dyDescent="0.25">
      <c r="A74" s="5"/>
      <c r="B74" s="7"/>
      <c r="C74" s="8"/>
      <c r="D74" s="8"/>
      <c r="E74" s="8"/>
    </row>
    <row r="75" spans="1:8" x14ac:dyDescent="0.25">
      <c r="A75" s="5"/>
      <c r="B75" s="7"/>
      <c r="C75" s="8"/>
      <c r="D75" s="8"/>
      <c r="E75" s="8"/>
    </row>
    <row r="76" spans="1:8" x14ac:dyDescent="0.25">
      <c r="A76" s="5"/>
      <c r="B76" s="7"/>
      <c r="C76" s="8"/>
      <c r="D76" s="8"/>
      <c r="E76" s="8"/>
    </row>
    <row r="77" spans="1:8" x14ac:dyDescent="0.25">
      <c r="A77" s="5"/>
      <c r="B77" s="7"/>
      <c r="C77" s="8"/>
      <c r="D77" s="8"/>
      <c r="E77" s="8"/>
    </row>
    <row r="78" spans="1:8" x14ac:dyDescent="0.25">
      <c r="A78" s="5"/>
      <c r="B78" s="7"/>
      <c r="C78" s="8"/>
      <c r="D78" s="8"/>
      <c r="E78" s="8"/>
    </row>
    <row r="79" spans="1:8" x14ac:dyDescent="0.25">
      <c r="A79" s="5"/>
      <c r="B79" s="7"/>
      <c r="C79" s="8"/>
      <c r="D79" s="8"/>
      <c r="E79" s="8"/>
    </row>
    <row r="80" spans="1:8" x14ac:dyDescent="0.25">
      <c r="A80" s="5"/>
      <c r="B80" s="7"/>
      <c r="C80" s="8"/>
      <c r="D80" s="8"/>
      <c r="E80" s="8"/>
    </row>
    <row r="81" spans="1:5" x14ac:dyDescent="0.25">
      <c r="A81" s="5"/>
      <c r="B81" s="7"/>
      <c r="C81" s="8"/>
      <c r="D81" s="8"/>
      <c r="E81" s="8"/>
    </row>
    <row r="82" spans="1:5" x14ac:dyDescent="0.25">
      <c r="A82" s="5"/>
      <c r="B82" s="7"/>
      <c r="C82" s="8"/>
      <c r="D82" s="8"/>
      <c r="E82" s="8"/>
    </row>
    <row r="83" spans="1:5" x14ac:dyDescent="0.25">
      <c r="A83" s="5"/>
      <c r="B83" s="7"/>
      <c r="C83" s="8"/>
      <c r="D83" s="8"/>
      <c r="E83" s="8"/>
    </row>
    <row r="84" spans="1:5" x14ac:dyDescent="0.25">
      <c r="A84" s="5"/>
      <c r="B84" s="7"/>
      <c r="C84" s="8"/>
      <c r="D84" s="8"/>
      <c r="E84" s="8"/>
    </row>
    <row r="85" spans="1:5" x14ac:dyDescent="0.25">
      <c r="A85" s="5"/>
      <c r="B85" s="7"/>
      <c r="C85" s="8"/>
      <c r="D85" s="8"/>
      <c r="E85" s="8"/>
    </row>
    <row r="86" spans="1:5" x14ac:dyDescent="0.25">
      <c r="A86" s="5"/>
      <c r="B86" s="7"/>
      <c r="C86" s="8"/>
      <c r="D86" s="8"/>
      <c r="E86" s="8"/>
    </row>
    <row r="87" spans="1:5" x14ac:dyDescent="0.25">
      <c r="A87" s="5"/>
      <c r="B87" s="7"/>
      <c r="C87" s="8"/>
      <c r="D87" s="8"/>
      <c r="E87" s="8"/>
    </row>
    <row r="88" spans="1:5" x14ac:dyDescent="0.25">
      <c r="A88" s="5"/>
      <c r="B88" s="7"/>
      <c r="C88" s="8"/>
      <c r="D88" s="8"/>
      <c r="E88" s="8"/>
    </row>
    <row r="89" spans="1:5" x14ac:dyDescent="0.25">
      <c r="A89" s="5"/>
      <c r="B89" s="7"/>
      <c r="C89" s="8"/>
      <c r="D89" s="8"/>
      <c r="E89" s="8"/>
    </row>
    <row r="90" spans="1:5" x14ac:dyDescent="0.25">
      <c r="A90" s="5"/>
      <c r="B90" s="7"/>
      <c r="C90" s="8"/>
      <c r="D90" s="8"/>
      <c r="E90" s="8"/>
    </row>
    <row r="91" spans="1:5" x14ac:dyDescent="0.25">
      <c r="A91" s="5"/>
      <c r="B91" s="7"/>
      <c r="C91" s="8"/>
      <c r="D91" s="8"/>
      <c r="E91" s="8"/>
    </row>
    <row r="92" spans="1:5" x14ac:dyDescent="0.25">
      <c r="A92" s="5"/>
      <c r="B92" s="7"/>
      <c r="C92" s="8"/>
      <c r="D92" s="8"/>
      <c r="E92" s="8"/>
    </row>
    <row r="93" spans="1:5" x14ac:dyDescent="0.25">
      <c r="A93" s="7"/>
      <c r="B93" s="7"/>
      <c r="C93" s="8"/>
      <c r="D93" s="8"/>
      <c r="E93" s="8"/>
    </row>
    <row r="94" spans="1:5" x14ac:dyDescent="0.25">
      <c r="A94" s="7"/>
      <c r="B94" s="7"/>
      <c r="C94" s="8"/>
      <c r="D94" s="8"/>
      <c r="E94" s="8"/>
    </row>
    <row r="95" spans="1:5" x14ac:dyDescent="0.25">
      <c r="A95" s="7"/>
      <c r="B95" s="7"/>
      <c r="C95" s="8"/>
      <c r="D95" s="8"/>
      <c r="E95" s="8"/>
    </row>
    <row r="96" spans="1:5" x14ac:dyDescent="0.25">
      <c r="A96" s="7"/>
      <c r="B96" s="7"/>
      <c r="C96" s="8"/>
      <c r="D96" s="8"/>
      <c r="E96" s="8"/>
    </row>
    <row r="97" spans="1:5" x14ac:dyDescent="0.25">
      <c r="A97" s="7"/>
      <c r="B97" s="7"/>
      <c r="C97" s="8"/>
      <c r="D97" s="8"/>
      <c r="E97" s="8"/>
    </row>
    <row r="98" spans="1:5" x14ac:dyDescent="0.25">
      <c r="A98" s="7"/>
      <c r="B98" s="7"/>
      <c r="C98" s="8"/>
      <c r="D98" s="8"/>
      <c r="E98" s="8"/>
    </row>
    <row r="99" spans="1:5" x14ac:dyDescent="0.25">
      <c r="A99" s="7"/>
      <c r="B99" s="7"/>
      <c r="C99" s="8"/>
      <c r="D99" s="8"/>
      <c r="E99" s="8"/>
    </row>
    <row r="100" spans="1:5" x14ac:dyDescent="0.25">
      <c r="A100" s="7"/>
      <c r="B100" s="7"/>
      <c r="C100" s="8"/>
      <c r="D100" s="8"/>
      <c r="E100" s="8"/>
    </row>
    <row r="101" spans="1:5" x14ac:dyDescent="0.25">
      <c r="A101" s="7"/>
      <c r="B101" s="7"/>
      <c r="C101" s="8"/>
      <c r="D101" s="8"/>
      <c r="E101" s="8"/>
    </row>
    <row r="102" spans="1:5" x14ac:dyDescent="0.25">
      <c r="A102" s="7"/>
      <c r="B102" s="7"/>
      <c r="C102" s="8"/>
      <c r="D102" s="8"/>
      <c r="E102" s="8"/>
    </row>
    <row r="103" spans="1:5" x14ac:dyDescent="0.25">
      <c r="A103" s="7"/>
      <c r="B103" s="7"/>
      <c r="C103" s="8"/>
      <c r="D103" s="8"/>
      <c r="E103" s="8"/>
    </row>
    <row r="104" spans="1:5" x14ac:dyDescent="0.25">
      <c r="A104" s="7"/>
      <c r="B104" s="7"/>
      <c r="C104" s="8"/>
      <c r="D104" s="8"/>
      <c r="E104" s="8"/>
    </row>
    <row r="105" spans="1:5" x14ac:dyDescent="0.25">
      <c r="A105" s="7"/>
      <c r="B105" s="7"/>
      <c r="C105" s="8"/>
      <c r="D105" s="8"/>
      <c r="E105" s="8"/>
    </row>
    <row r="106" spans="1:5" x14ac:dyDescent="0.25">
      <c r="A106" s="7"/>
      <c r="B106" s="7"/>
      <c r="C106" s="8"/>
      <c r="D106" s="8"/>
      <c r="E106" s="8"/>
    </row>
    <row r="107" spans="1:5" x14ac:dyDescent="0.25">
      <c r="A107" s="7"/>
      <c r="B107" s="7"/>
      <c r="C107" s="8"/>
      <c r="D107" s="8"/>
      <c r="E107" s="8"/>
    </row>
    <row r="108" spans="1:5" x14ac:dyDescent="0.25">
      <c r="A108" s="7"/>
      <c r="B108" s="7"/>
      <c r="C108" s="8"/>
      <c r="D108" s="8"/>
      <c r="E108" s="8"/>
    </row>
    <row r="109" spans="1:5" x14ac:dyDescent="0.25">
      <c r="A109" s="7"/>
      <c r="B109" s="7"/>
      <c r="C109" s="8"/>
      <c r="D109" s="8"/>
      <c r="E109" s="8"/>
    </row>
    <row r="110" spans="1:5" x14ac:dyDescent="0.25">
      <c r="A110" s="7"/>
      <c r="B110" s="7"/>
      <c r="C110" s="8"/>
      <c r="D110" s="8"/>
      <c r="E110" s="8"/>
    </row>
    <row r="111" spans="1:5" x14ac:dyDescent="0.25">
      <c r="A111" s="7"/>
      <c r="B111" s="7"/>
      <c r="C111" s="8"/>
      <c r="D111" s="8"/>
      <c r="E111" s="8"/>
    </row>
    <row r="112" spans="1:5" x14ac:dyDescent="0.25">
      <c r="A112" s="7"/>
      <c r="B112" s="7"/>
      <c r="C112" s="8"/>
      <c r="D112" s="8"/>
      <c r="E112" s="8"/>
    </row>
    <row r="113" spans="1:5" x14ac:dyDescent="0.25">
      <c r="A113" s="7"/>
      <c r="B113" s="7"/>
      <c r="C113" s="8"/>
      <c r="D113" s="8"/>
      <c r="E113" s="8"/>
    </row>
    <row r="114" spans="1:5" x14ac:dyDescent="0.25">
      <c r="A114" s="7"/>
    </row>
    <row r="115" spans="1:5" x14ac:dyDescent="0.25">
      <c r="A115" s="7"/>
      <c r="B115" s="9"/>
      <c r="C115" s="10"/>
      <c r="D115" s="10"/>
      <c r="E115" s="10"/>
    </row>
    <row r="116" spans="1:5" x14ac:dyDescent="0.25">
      <c r="A116" s="7"/>
    </row>
    <row r="117" spans="1:5" x14ac:dyDescent="0.25">
      <c r="A117" s="7"/>
    </row>
    <row r="118" spans="1:5" x14ac:dyDescent="0.25">
      <c r="A118" s="7"/>
    </row>
    <row r="119" spans="1:5" x14ac:dyDescent="0.25">
      <c r="A119" s="7"/>
    </row>
    <row r="120" spans="1:5" x14ac:dyDescent="0.25">
      <c r="A120" s="7"/>
    </row>
    <row r="121" spans="1:5" x14ac:dyDescent="0.25">
      <c r="A121" s="7"/>
    </row>
    <row r="122" spans="1:5" x14ac:dyDescent="0.25">
      <c r="A122" s="7"/>
    </row>
    <row r="123" spans="1:5" x14ac:dyDescent="0.25">
      <c r="A123" s="7"/>
    </row>
    <row r="124" spans="1:5" x14ac:dyDescent="0.25">
      <c r="A124" s="7"/>
    </row>
    <row r="125" spans="1:5" x14ac:dyDescent="0.25">
      <c r="A125" s="7"/>
    </row>
    <row r="126" spans="1:5" x14ac:dyDescent="0.25">
      <c r="A126" s="7"/>
    </row>
    <row r="127" spans="1:5" x14ac:dyDescent="0.25">
      <c r="A127" s="7"/>
    </row>
    <row r="128" spans="1:5" x14ac:dyDescent="0.25">
      <c r="A128" s="7"/>
    </row>
    <row r="129" spans="1:1" x14ac:dyDescent="0.25">
      <c r="A129" s="7"/>
    </row>
    <row r="130" spans="1:1" x14ac:dyDescent="0.25">
      <c r="A130" s="7"/>
    </row>
    <row r="131" spans="1:1" x14ac:dyDescent="0.25">
      <c r="A131" s="7"/>
    </row>
    <row r="132" spans="1:1" x14ac:dyDescent="0.25">
      <c r="A132" s="7"/>
    </row>
    <row r="133" spans="1:1" x14ac:dyDescent="0.25">
      <c r="A133" s="7"/>
    </row>
    <row r="134" spans="1:1" x14ac:dyDescent="0.25">
      <c r="A134" s="7"/>
    </row>
    <row r="135" spans="1:1" x14ac:dyDescent="0.25">
      <c r="A135" s="7"/>
    </row>
    <row r="136" spans="1:1" x14ac:dyDescent="0.25">
      <c r="A136" s="7"/>
    </row>
    <row r="137" spans="1:1" x14ac:dyDescent="0.25">
      <c r="A137" s="7"/>
    </row>
    <row r="138" spans="1:1" x14ac:dyDescent="0.25">
      <c r="A138" s="7"/>
    </row>
    <row r="139" spans="1:1" x14ac:dyDescent="0.25">
      <c r="A139" s="7"/>
    </row>
    <row r="140" spans="1:1" x14ac:dyDescent="0.25">
      <c r="A140" s="7"/>
    </row>
    <row r="141" spans="1:1" x14ac:dyDescent="0.25">
      <c r="A141" s="7"/>
    </row>
    <row r="142" spans="1:1" x14ac:dyDescent="0.25">
      <c r="A142" s="7"/>
    </row>
    <row r="143" spans="1:1" x14ac:dyDescent="0.25">
      <c r="A143" s="7"/>
    </row>
    <row r="144" spans="1:1" x14ac:dyDescent="0.25">
      <c r="A144" s="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  <row r="152" spans="1:1" x14ac:dyDescent="0.25">
      <c r="A152" s="7"/>
    </row>
    <row r="153" spans="1:1" x14ac:dyDescent="0.25">
      <c r="A153" s="7"/>
    </row>
    <row r="154" spans="1:1" x14ac:dyDescent="0.25">
      <c r="A154" s="7"/>
    </row>
    <row r="155" spans="1:1" x14ac:dyDescent="0.25">
      <c r="A155" s="7"/>
    </row>
    <row r="156" spans="1:1" x14ac:dyDescent="0.25">
      <c r="A156" s="7"/>
    </row>
    <row r="157" spans="1:1" x14ac:dyDescent="0.25">
      <c r="A157" s="7"/>
    </row>
    <row r="158" spans="1:1" x14ac:dyDescent="0.25">
      <c r="A158" s="7"/>
    </row>
    <row r="159" spans="1:1" x14ac:dyDescent="0.25">
      <c r="A159" s="7"/>
    </row>
    <row r="160" spans="1:1" x14ac:dyDescent="0.25">
      <c r="A160" s="7"/>
    </row>
    <row r="161" spans="1:1" x14ac:dyDescent="0.25">
      <c r="A161" s="7"/>
    </row>
    <row r="162" spans="1:1" x14ac:dyDescent="0.25">
      <c r="A162" s="7"/>
    </row>
    <row r="163" spans="1:1" x14ac:dyDescent="0.25">
      <c r="A163" s="7"/>
    </row>
    <row r="164" spans="1:1" x14ac:dyDescent="0.25">
      <c r="A164" s="7"/>
    </row>
    <row r="165" spans="1:1" x14ac:dyDescent="0.25">
      <c r="A165" s="7"/>
    </row>
    <row r="166" spans="1:1" x14ac:dyDescent="0.25">
      <c r="A166" s="7"/>
    </row>
    <row r="167" spans="1:1" x14ac:dyDescent="0.25">
      <c r="A167" s="7"/>
    </row>
    <row r="168" spans="1:1" x14ac:dyDescent="0.25">
      <c r="A168" s="7"/>
    </row>
    <row r="169" spans="1:1" x14ac:dyDescent="0.25">
      <c r="A169" s="7"/>
    </row>
    <row r="170" spans="1:1" x14ac:dyDescent="0.25">
      <c r="A170" s="7"/>
    </row>
    <row r="171" spans="1:1" x14ac:dyDescent="0.25">
      <c r="A171" s="7"/>
    </row>
    <row r="172" spans="1:1" x14ac:dyDescent="0.25">
      <c r="A172" s="7"/>
    </row>
    <row r="173" spans="1:1" x14ac:dyDescent="0.25">
      <c r="A173" s="7"/>
    </row>
    <row r="174" spans="1:1" x14ac:dyDescent="0.25">
      <c r="A174" s="7"/>
    </row>
    <row r="175" spans="1:1" x14ac:dyDescent="0.25">
      <c r="A175" s="7"/>
    </row>
    <row r="176" spans="1:1" x14ac:dyDescent="0.25">
      <c r="A176" s="7"/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</sheetData>
  <mergeCells count="1">
    <mergeCell ref="A3:H3"/>
  </mergeCells>
  <phoneticPr fontId="3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H8" sqref="H8"/>
    </sheetView>
  </sheetViews>
  <sheetFormatPr defaultRowHeight="15.75" x14ac:dyDescent="0.25"/>
  <cols>
    <col min="1" max="1" width="12.7109375" bestFit="1" customWidth="1"/>
    <col min="3" max="3" width="12.7109375" bestFit="1" customWidth="1"/>
    <col min="10" max="10" width="10.42578125" customWidth="1"/>
  </cols>
  <sheetData>
    <row r="1" spans="1:11" x14ac:dyDescent="0.25">
      <c r="A1" t="s">
        <v>22</v>
      </c>
    </row>
    <row r="2" spans="1:11" x14ac:dyDescent="0.25">
      <c r="G2" s="36"/>
      <c r="H2" s="36"/>
      <c r="I2" s="36"/>
      <c r="J2" s="36"/>
      <c r="K2" s="36"/>
    </row>
    <row r="3" spans="1:11" ht="19.5" x14ac:dyDescent="0.3">
      <c r="A3" s="34" t="s">
        <v>24</v>
      </c>
      <c r="B3" s="34"/>
      <c r="C3" s="34"/>
      <c r="D3" s="34"/>
    </row>
    <row r="4" spans="1:11" x14ac:dyDescent="0.25">
      <c r="A4" t="s">
        <v>23</v>
      </c>
    </row>
    <row r="5" spans="1:11" x14ac:dyDescent="0.25">
      <c r="F5" s="36"/>
    </row>
    <row r="6" spans="1:11" x14ac:dyDescent="0.25">
      <c r="A6" s="9" t="s">
        <v>25</v>
      </c>
      <c r="B6" s="3">
        <v>0.1</v>
      </c>
      <c r="C6" s="3"/>
      <c r="D6" s="9"/>
      <c r="F6" s="36"/>
    </row>
    <row r="7" spans="1:11" x14ac:dyDescent="0.25">
      <c r="A7" s="3"/>
      <c r="B7" s="3"/>
      <c r="C7" s="3"/>
      <c r="D7" s="3"/>
      <c r="E7" s="3"/>
      <c r="F7" s="36"/>
    </row>
    <row r="8" spans="1:11" ht="15.75" customHeight="1" x14ac:dyDescent="0.25">
      <c r="A8" s="9" t="s">
        <v>8</v>
      </c>
      <c r="B8" s="9" t="s">
        <v>26</v>
      </c>
      <c r="C8" s="9" t="s">
        <v>27</v>
      </c>
      <c r="D8" s="9" t="s">
        <v>28</v>
      </c>
      <c r="E8" s="9"/>
      <c r="F8" s="36"/>
    </row>
    <row r="9" spans="1:11" x14ac:dyDescent="0.25">
      <c r="A9" s="5">
        <v>0</v>
      </c>
      <c r="B9" s="14">
        <v>1</v>
      </c>
      <c r="C9" s="6">
        <f>+SQRT(1+(1-2*A9)^2)</f>
        <v>1.4142135623730951</v>
      </c>
      <c r="D9" s="6">
        <f>+B9*C9</f>
        <v>1.4142135623730951</v>
      </c>
      <c r="E9" s="6"/>
    </row>
    <row r="10" spans="1:11" x14ac:dyDescent="0.25">
      <c r="A10" s="5">
        <f>+A9+$B$6/2</f>
        <v>0.05</v>
      </c>
      <c r="B10" s="14">
        <v>4</v>
      </c>
      <c r="C10" s="6">
        <f t="shared" ref="C10:C29" si="0">+SQRT(1+(1-2*A10)^2)</f>
        <v>1.3453624047073711</v>
      </c>
      <c r="D10" s="6">
        <f t="shared" ref="D10:D29" si="1">+B10*C10</f>
        <v>5.3814496188294845</v>
      </c>
      <c r="E10" s="6"/>
    </row>
    <row r="11" spans="1:11" x14ac:dyDescent="0.25">
      <c r="A11" s="5">
        <f t="shared" ref="A11:A29" si="2">+A10+$B$6/2</f>
        <v>0.1</v>
      </c>
      <c r="B11" s="14">
        <v>2</v>
      </c>
      <c r="C11" s="6">
        <f t="shared" si="0"/>
        <v>1.2806248474865698</v>
      </c>
      <c r="D11" s="6">
        <f t="shared" si="1"/>
        <v>2.5612496949731396</v>
      </c>
      <c r="E11" s="6"/>
    </row>
    <row r="12" spans="1:11" x14ac:dyDescent="0.25">
      <c r="A12" s="5">
        <f t="shared" si="2"/>
        <v>0.15000000000000002</v>
      </c>
      <c r="B12" s="14">
        <v>4</v>
      </c>
      <c r="C12" s="6">
        <f t="shared" si="0"/>
        <v>1.2206555615733703</v>
      </c>
      <c r="D12" s="6">
        <f t="shared" si="1"/>
        <v>4.8826222462934812</v>
      </c>
      <c r="E12" s="6"/>
    </row>
    <row r="13" spans="1:11" hidden="1" x14ac:dyDescent="0.25">
      <c r="A13" s="5">
        <f t="shared" si="2"/>
        <v>0.2</v>
      </c>
      <c r="B13" s="14">
        <v>2</v>
      </c>
      <c r="C13" s="6">
        <f t="shared" si="0"/>
        <v>1.16619037896906</v>
      </c>
      <c r="D13" s="6">
        <f t="shared" si="1"/>
        <v>2.3323807579381199</v>
      </c>
      <c r="E13" s="6"/>
    </row>
    <row r="14" spans="1:11" hidden="1" x14ac:dyDescent="0.25">
      <c r="A14" s="5">
        <f t="shared" si="2"/>
        <v>0.25</v>
      </c>
      <c r="B14" s="14">
        <v>4</v>
      </c>
      <c r="C14" s="6">
        <f t="shared" si="0"/>
        <v>1.1180339887498949</v>
      </c>
      <c r="D14" s="6">
        <f t="shared" si="1"/>
        <v>4.4721359549995796</v>
      </c>
      <c r="E14" s="5"/>
    </row>
    <row r="15" spans="1:11" hidden="1" x14ac:dyDescent="0.25">
      <c r="A15" s="5">
        <f t="shared" si="2"/>
        <v>0.3</v>
      </c>
      <c r="B15" s="14">
        <v>2</v>
      </c>
      <c r="C15" s="6">
        <f t="shared" si="0"/>
        <v>1.077032961426901</v>
      </c>
      <c r="D15" s="6">
        <f t="shared" si="1"/>
        <v>2.1540659228538019</v>
      </c>
      <c r="E15" s="5"/>
    </row>
    <row r="16" spans="1:11" hidden="1" x14ac:dyDescent="0.25">
      <c r="A16" s="5">
        <f t="shared" si="2"/>
        <v>0.35</v>
      </c>
      <c r="B16" s="14">
        <v>4</v>
      </c>
      <c r="C16" s="6">
        <f t="shared" si="0"/>
        <v>1.0440306508910551</v>
      </c>
      <c r="D16" s="6">
        <f t="shared" si="1"/>
        <v>4.1761226035642203</v>
      </c>
      <c r="E16" s="5"/>
    </row>
    <row r="17" spans="1:7" hidden="1" x14ac:dyDescent="0.25">
      <c r="A17" s="5">
        <f t="shared" si="2"/>
        <v>0.39999999999999997</v>
      </c>
      <c r="B17" s="14">
        <v>2</v>
      </c>
      <c r="C17" s="6">
        <f t="shared" si="0"/>
        <v>1.019803902718557</v>
      </c>
      <c r="D17" s="6">
        <f t="shared" si="1"/>
        <v>2.0396078054371141</v>
      </c>
      <c r="E17" s="5"/>
    </row>
    <row r="18" spans="1:7" hidden="1" x14ac:dyDescent="0.25">
      <c r="A18" s="5">
        <f t="shared" si="2"/>
        <v>0.44999999999999996</v>
      </c>
      <c r="B18" s="14">
        <v>4</v>
      </c>
      <c r="C18" s="6">
        <f t="shared" si="0"/>
        <v>1.004987562112089</v>
      </c>
      <c r="D18" s="6">
        <f t="shared" si="1"/>
        <v>4.0199502484483558</v>
      </c>
      <c r="E18" s="5"/>
    </row>
    <row r="19" spans="1:7" hidden="1" x14ac:dyDescent="0.25">
      <c r="A19" s="5">
        <f t="shared" si="2"/>
        <v>0.49999999999999994</v>
      </c>
      <c r="B19" s="14">
        <v>2</v>
      </c>
      <c r="C19" s="6">
        <f t="shared" si="0"/>
        <v>1</v>
      </c>
      <c r="D19" s="6">
        <f t="shared" si="1"/>
        <v>2</v>
      </c>
      <c r="E19" s="5"/>
      <c r="F19" s="6"/>
      <c r="G19" s="6"/>
    </row>
    <row r="20" spans="1:7" ht="15" hidden="1" x14ac:dyDescent="0.25">
      <c r="A20" s="5">
        <f t="shared" si="2"/>
        <v>0.54999999999999993</v>
      </c>
      <c r="B20" s="14">
        <v>4</v>
      </c>
      <c r="C20" s="6">
        <f t="shared" si="0"/>
        <v>1.004987562112089</v>
      </c>
      <c r="D20" s="6">
        <f t="shared" si="1"/>
        <v>4.0199502484483558</v>
      </c>
      <c r="E20" s="5"/>
      <c r="F20" s="6"/>
      <c r="G20" s="6"/>
    </row>
    <row r="21" spans="1:7" ht="15" hidden="1" x14ac:dyDescent="0.25">
      <c r="A21" s="5">
        <f t="shared" si="2"/>
        <v>0.6</v>
      </c>
      <c r="B21" s="14">
        <v>2</v>
      </c>
      <c r="C21" s="6">
        <f t="shared" si="0"/>
        <v>1.019803902718557</v>
      </c>
      <c r="D21" s="6">
        <f t="shared" si="1"/>
        <v>2.0396078054371141</v>
      </c>
      <c r="E21" s="5"/>
      <c r="F21" s="6"/>
      <c r="G21" s="6"/>
    </row>
    <row r="22" spans="1:7" ht="15" hidden="1" x14ac:dyDescent="0.25">
      <c r="A22" s="5">
        <f t="shared" si="2"/>
        <v>0.65</v>
      </c>
      <c r="B22" s="14">
        <v>4</v>
      </c>
      <c r="C22" s="6">
        <f t="shared" si="0"/>
        <v>1.0440306508910551</v>
      </c>
      <c r="D22" s="6">
        <f t="shared" si="1"/>
        <v>4.1761226035642203</v>
      </c>
      <c r="E22" s="5"/>
      <c r="F22" s="6"/>
      <c r="G22" s="6"/>
    </row>
    <row r="23" spans="1:7" ht="15" hidden="1" x14ac:dyDescent="0.25">
      <c r="A23" s="5">
        <f t="shared" si="2"/>
        <v>0.70000000000000007</v>
      </c>
      <c r="B23" s="14">
        <v>2</v>
      </c>
      <c r="C23" s="6">
        <f t="shared" si="0"/>
        <v>1.077032961426901</v>
      </c>
      <c r="D23" s="6">
        <f t="shared" si="1"/>
        <v>2.1540659228538019</v>
      </c>
      <c r="E23" s="5"/>
      <c r="F23" s="6"/>
      <c r="G23" s="6"/>
    </row>
    <row r="24" spans="1:7" ht="15" hidden="1" x14ac:dyDescent="0.25">
      <c r="A24" s="5">
        <f t="shared" si="2"/>
        <v>0.75000000000000011</v>
      </c>
      <c r="B24" s="14">
        <v>4</v>
      </c>
      <c r="C24" s="6">
        <f t="shared" si="0"/>
        <v>1.1180339887498949</v>
      </c>
      <c r="D24" s="6">
        <f t="shared" si="1"/>
        <v>4.4721359549995796</v>
      </c>
      <c r="E24" s="5"/>
      <c r="F24" s="6"/>
      <c r="G24" s="6"/>
    </row>
    <row r="25" spans="1:7" ht="15" hidden="1" x14ac:dyDescent="0.25">
      <c r="A25" s="5">
        <f t="shared" si="2"/>
        <v>0.80000000000000016</v>
      </c>
      <c r="B25" s="14">
        <v>2</v>
      </c>
      <c r="C25" s="6">
        <f t="shared" si="0"/>
        <v>1.1661903789690602</v>
      </c>
      <c r="D25" s="6">
        <f t="shared" si="1"/>
        <v>2.3323807579381204</v>
      </c>
      <c r="E25" s="5"/>
      <c r="F25" s="6"/>
      <c r="G25" s="6"/>
    </row>
    <row r="26" spans="1:7" ht="15" hidden="1" x14ac:dyDescent="0.25">
      <c r="A26" s="5">
        <f t="shared" si="2"/>
        <v>0.8500000000000002</v>
      </c>
      <c r="B26" s="14">
        <v>4</v>
      </c>
      <c r="C26" s="6">
        <f t="shared" si="0"/>
        <v>1.2206555615733705</v>
      </c>
      <c r="D26" s="6">
        <f t="shared" si="1"/>
        <v>4.8826222462934821</v>
      </c>
      <c r="E26" s="5"/>
      <c r="F26" s="6"/>
      <c r="G26" s="6"/>
    </row>
    <row r="27" spans="1:7" x14ac:dyDescent="0.25">
      <c r="A27" s="5">
        <f t="shared" si="2"/>
        <v>0.90000000000000024</v>
      </c>
      <c r="B27" s="14">
        <v>2</v>
      </c>
      <c r="C27" s="6">
        <f t="shared" si="0"/>
        <v>1.28062484748657</v>
      </c>
      <c r="D27" s="6">
        <f t="shared" si="1"/>
        <v>2.56124969497314</v>
      </c>
      <c r="E27" s="5"/>
      <c r="F27" s="6"/>
      <c r="G27" s="6"/>
    </row>
    <row r="28" spans="1:7" x14ac:dyDescent="0.25">
      <c r="A28" s="5">
        <f t="shared" si="2"/>
        <v>0.95000000000000029</v>
      </c>
      <c r="B28" s="14">
        <v>4</v>
      </c>
      <c r="C28" s="6">
        <f t="shared" si="0"/>
        <v>1.3453624047073713</v>
      </c>
      <c r="D28" s="6">
        <f t="shared" si="1"/>
        <v>5.3814496188294854</v>
      </c>
      <c r="E28" s="5"/>
      <c r="F28" s="6"/>
      <c r="G28" s="6"/>
    </row>
    <row r="29" spans="1:7" x14ac:dyDescent="0.25">
      <c r="A29" s="5">
        <f t="shared" si="2"/>
        <v>1.0000000000000002</v>
      </c>
      <c r="B29" s="14">
        <v>1</v>
      </c>
      <c r="C29" s="6">
        <f t="shared" si="0"/>
        <v>1.4142135623730954</v>
      </c>
      <c r="D29" s="6">
        <f t="shared" si="1"/>
        <v>1.4142135623730954</v>
      </c>
      <c r="E29" s="5"/>
      <c r="F29" s="6"/>
      <c r="G29" s="6"/>
    </row>
    <row r="30" spans="1:7" x14ac:dyDescent="0.25">
      <c r="A30" s="3"/>
      <c r="B30" s="3"/>
      <c r="C30" s="3"/>
      <c r="D30" s="3"/>
      <c r="E30" s="3"/>
      <c r="F30" s="3"/>
      <c r="G30" s="3"/>
    </row>
    <row r="31" spans="1:7" ht="15" x14ac:dyDescent="0.25">
      <c r="A31" s="9" t="s">
        <v>13</v>
      </c>
      <c r="B31" s="14">
        <f>SUM(B9:B30)</f>
        <v>60</v>
      </c>
      <c r="C31" s="6"/>
      <c r="D31" s="6">
        <f>SUM(D9:D30)</f>
        <v>68.867596831420784</v>
      </c>
      <c r="E31" s="3"/>
      <c r="F31" s="9"/>
      <c r="G31" s="10"/>
    </row>
    <row r="32" spans="1:7" x14ac:dyDescent="0.25">
      <c r="A32" s="9"/>
      <c r="B32" s="14"/>
      <c r="C32" s="6"/>
      <c r="D32" s="6"/>
      <c r="E32" s="11"/>
      <c r="F32" s="9"/>
      <c r="G32" s="10"/>
    </row>
    <row r="33" spans="1:7" ht="16.5" thickBot="1" x14ac:dyDescent="0.3">
      <c r="F33" s="3"/>
      <c r="G33" s="6"/>
    </row>
    <row r="34" spans="1:7" x14ac:dyDescent="0.25">
      <c r="A34" s="41" t="s">
        <v>40</v>
      </c>
      <c r="B34" s="55" t="s">
        <v>39</v>
      </c>
      <c r="C34" s="63"/>
      <c r="D34" s="42" t="s">
        <v>38</v>
      </c>
      <c r="E34" s="43"/>
      <c r="F34" s="3"/>
      <c r="G34" s="6"/>
    </row>
    <row r="35" spans="1:7" x14ac:dyDescent="0.25">
      <c r="A35" s="44"/>
      <c r="B35" s="56"/>
      <c r="C35" s="64"/>
      <c r="D35" s="38"/>
      <c r="E35" s="45"/>
      <c r="F35" s="11"/>
      <c r="G35" s="6"/>
    </row>
    <row r="36" spans="1:7" x14ac:dyDescent="0.25">
      <c r="A36" s="46" t="s">
        <v>37</v>
      </c>
      <c r="B36" s="57">
        <f>+(D31/B31)*(A29-A9)*5</f>
        <v>5.7389664026183995</v>
      </c>
      <c r="C36" s="65"/>
      <c r="D36" s="39">
        <f>+(5/4)*(2*SQRT(2)+2*LN(SQRT(2)+1))</f>
        <v>5.7389678734815952</v>
      </c>
      <c r="E36" s="47"/>
      <c r="F36" s="3"/>
      <c r="G36" s="15"/>
    </row>
    <row r="37" spans="1:7" x14ac:dyDescent="0.25">
      <c r="A37" s="48"/>
      <c r="B37" s="58"/>
      <c r="C37" s="61"/>
      <c r="D37" s="35"/>
      <c r="E37" s="49"/>
    </row>
    <row r="38" spans="1:7" x14ac:dyDescent="0.25">
      <c r="A38" s="50" t="s">
        <v>29</v>
      </c>
      <c r="B38" s="59">
        <f>+B36-D36</f>
        <v>-1.4708631956850127E-6</v>
      </c>
      <c r="C38" s="37"/>
      <c r="D38" s="40"/>
      <c r="E38" s="51"/>
    </row>
    <row r="39" spans="1:7" ht="16.5" thickBot="1" x14ac:dyDescent="0.3">
      <c r="A39" s="52" t="s">
        <v>30</v>
      </c>
      <c r="B39" s="60">
        <f>+B38/B36</f>
        <v>-2.5629409417938607E-7</v>
      </c>
      <c r="C39" s="62"/>
      <c r="D39" s="53"/>
      <c r="E39" s="54"/>
    </row>
  </sheetData>
  <mergeCells count="6">
    <mergeCell ref="A3:D3"/>
    <mergeCell ref="B36:C36"/>
    <mergeCell ref="D36:E36"/>
    <mergeCell ref="D34:E35"/>
    <mergeCell ref="B34:C35"/>
    <mergeCell ref="A34:A35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line-01</vt:lpstr>
      <vt:lpstr>line-02</vt:lpstr>
      <vt:lpstr>line-03</vt:lpstr>
      <vt:lpstr>line-04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Capture V</dc:creator>
  <cp:lastModifiedBy>Capturef</cp:lastModifiedBy>
  <dcterms:created xsi:type="dcterms:W3CDTF">2015-08-23T07:01:31Z</dcterms:created>
  <dcterms:modified xsi:type="dcterms:W3CDTF">2015-09-05T18:43:36Z</dcterms:modified>
</cp:coreProperties>
</file>